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6"/>
  </bookViews>
  <sheets>
    <sheet name="Хлеб" sheetId="1" r:id="rId1"/>
    <sheet name="Овощи" sheetId="2" r:id="rId2"/>
    <sheet name="Мясо" sheetId="3" r:id="rId3"/>
    <sheet name="Курица" sheetId="4" r:id="rId4"/>
    <sheet name="Колбаса" sheetId="5" r:id="rId5"/>
    <sheet name="Молочка" sheetId="6" r:id="rId6"/>
    <sheet name="Прочее" sheetId="7" r:id="rId7"/>
    <sheet name="Рыба" sheetId="8" r:id="rId8"/>
    <sheet name="Фрукты" sheetId="9" r:id="rId9"/>
  </sheets>
  <definedNames>
    <definedName name="dict0fb2228ebb2d49d896fff989096d7cad">#REF!</definedName>
    <definedName name="dict14596a9dae914c82b1d1f6ee71223594">#REF!</definedName>
    <definedName name="dict28a029930c6c4c6183fe89b27732bc00">#REF!</definedName>
    <definedName name="dict6c80fd1871f145d6b5565784c2b09029">#REF!</definedName>
    <definedName name="dictba3b8dc03d754426ad39ab6e2adeedcf">#REF!</definedName>
  </definedNames>
  <calcPr fullCalcOnLoad="1"/>
</workbook>
</file>

<file path=xl/sharedStrings.xml><?xml version="1.0" encoding="utf-8"?>
<sst xmlns="http://schemas.openxmlformats.org/spreadsheetml/2006/main" count="950" uniqueCount="560">
  <si>
    <t xml:space="preserve"> пакеты из полимерных и комбинированных материалов, масса нетто до 1 кг.</t>
  </si>
  <si>
    <t>тара, обеспечивающая сохранность, целостность товара</t>
  </si>
  <si>
    <t xml:space="preserve">Горох </t>
  </si>
  <si>
    <t xml:space="preserve">Кукуруза консервированная  </t>
  </si>
  <si>
    <t>Сок</t>
  </si>
  <si>
    <t xml:space="preserve"> Восстановленный, с мякотью. </t>
  </si>
  <si>
    <t>ГОСТ 31761-2012   В соответствии с требованиями технического регламента Таможенного союза «На масложировую продукцию» (ТР ТС 024/2011), утверждённого Решением Совета  Евразийской  экономической комиссии от 09.12.2011 №883</t>
  </si>
  <si>
    <t xml:space="preserve">ГОСТ 6441-2014 </t>
  </si>
  <si>
    <t xml:space="preserve">ГОСТ 6442-2014 </t>
  </si>
  <si>
    <t>потребительская тара</t>
  </si>
  <si>
    <t xml:space="preserve">потребительская тара, пакет до 30 кг </t>
  </si>
  <si>
    <t>металлические банки. Вес  до 250 г</t>
  </si>
  <si>
    <t>Ведра из полимерных материалов до 10 кг</t>
  </si>
  <si>
    <t xml:space="preserve">Смеси сушеных фруктов </t>
  </si>
  <si>
    <t xml:space="preserve">Компот из сухофруктов. Высший  сорт. </t>
  </si>
  <si>
    <t xml:space="preserve">Концентрат на плодовых или ягодных экстрактах концентрированных соков или без них с вкусовыми и ароматическими добавками.  Плесень отсутствует
</t>
  </si>
  <si>
    <t>Горошек   консервированный</t>
  </si>
  <si>
    <t>пакет/коробка/ящик</t>
  </si>
  <si>
    <t xml:space="preserve">ГОСТ Р 54315-2011                       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
</t>
  </si>
  <si>
    <t xml:space="preserve">Рис шлифованный,  1 сорт. Цвет белый с различными оттенками, без посторонних запахов,  затхлость и плесень отсутствуют. Отсутствует зараженность и загрязненность вредителями. </t>
  </si>
  <si>
    <t xml:space="preserve">1  сорт. Цвет желтый разных оттенков. Без посторонних запахов,  затхлость и плесень отсутствуют. Отсутствует зараженность и загрязненность вредителями. </t>
  </si>
  <si>
    <t xml:space="preserve">Натуральная. Изготовлена из продовольственной фасоли.  Без постороннего привкуса и запаха. Цвет зерен - однородный, свойственный данному типу фасоли.  Зерна целые, мягкие, но не разваренные. </t>
  </si>
  <si>
    <t>Натуральный. Изготовлен из овощного гороха мозговых сортов.  Первого товарного сорта. Зерна целые без примесей оболочек зерен и кормового гороха. Цвет зерен: зеленый или светло-зеленый или оливковый</t>
  </si>
  <si>
    <t>Первый сорт.  Консервы изготовлены из целых овощей однородных по размеру,здоровых, чистых, не сморщенных, не мятых, без механических повреждений. Цвет с оттенками от зеленого до оливкового. Огурцы плотные, упругие с хрустящей мякотью, без пустот, с недоразвитыми семенами.</t>
  </si>
  <si>
    <t xml:space="preserve"> Цвет светло-желтый или светло-коричневый. Запах свойственный сушеным дрожжам, без посторонних запахов: гнилостного, плесени .
</t>
  </si>
  <si>
    <t xml:space="preserve">Поставка продуктов питания  ( мясо кур) </t>
  </si>
  <si>
    <t>Язык говяжий</t>
  </si>
  <si>
    <t>КГ</t>
  </si>
  <si>
    <t>Тара, упаковочные материалы  обеспечивающие сохранность и товарный вид субпродуктов</t>
  </si>
  <si>
    <t>Томатное  пюре</t>
  </si>
  <si>
    <t>10.39.17.111</t>
  </si>
  <si>
    <t>Однородная концентрированная масса от полужидкой до мажущейся консистенции, без темных включений, остатков кожи, семян и грубых частиц плодов.</t>
  </si>
  <si>
    <t>01.13.34.000</t>
  </si>
  <si>
    <t>ГОСТ Р 55906-2013</t>
  </si>
  <si>
    <t>Первый сорт.  Плоды свежие, целые, чистые, здоровые, плотные, типичной для ботанического сорта формы,  неповрежденные сельскохозяйственными вредителями, неперезревшие, без механических повреждений и солнечных ожогов, без излишней внешней влажности.  Без постороннего запаха и вкуса.</t>
  </si>
  <si>
    <t>томаты укладывают в ящики плотными рядами вровень с краями тары</t>
  </si>
  <si>
    <t>Огурцы</t>
  </si>
  <si>
    <t>01.13.32.000</t>
  </si>
  <si>
    <t>огурцы укладывают в ящики плотными рядами вровень с краями тары</t>
  </si>
  <si>
    <t xml:space="preserve">      10.39.15.000</t>
  </si>
  <si>
    <t xml:space="preserve">  ГОСТ 15810-2014 </t>
  </si>
  <si>
    <t xml:space="preserve"> ГОСТ 24901-2014 </t>
  </si>
  <si>
    <t>Сушки</t>
  </si>
  <si>
    <t xml:space="preserve"> Хрупкие, поверхность  без вздутий и загрязнений. Без постороннего привкуса и запаха.</t>
  </si>
  <si>
    <t>Сухари</t>
  </si>
  <si>
    <t>ГОСТ Р 54645-2011</t>
  </si>
  <si>
    <t>В виде высушенных ломтей , хрупкие,  без сквозных трещин и пустот. Цвет от желтого до коричневого. Без постороннего привкуса и запаха.</t>
  </si>
  <si>
    <t xml:space="preserve">Цвет равномерный. Консистенция мягкая, легко поддающаяся разламыванию. Поверхность изделия без грубого затвердевания на боковых гранях и выделения сиропа.
</t>
  </si>
  <si>
    <t>пакет до 2 кг</t>
  </si>
  <si>
    <t>Поставка продуктов питания (мясо (говядина) и  субпродукты)</t>
  </si>
  <si>
    <t xml:space="preserve">
ГОСТ 31455-2012,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09.10.2013№67.  Срок годности не более 5 суток, срок реализации не менее 4 суток с момента доставки товара
</t>
  </si>
  <si>
    <t>10.51.11.121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</si>
  <si>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реализации 180 суток</t>
  </si>
  <si>
    <t xml:space="preserve"> ГОСТ 31453-2013,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 с момента доставки товара</t>
  </si>
  <si>
    <t xml:space="preserve"> ГОСТ 31453-2013,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  с момента доставки товара</t>
  </si>
  <si>
    <t xml:space="preserve"> ГОСТ 31452-2012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14 суток, срок реализации не менее 10 суток с момента доставки товара</t>
  </si>
  <si>
    <t xml:space="preserve"> ГОСТ 31454-2012,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суток, срок реализации не менее 4  суток с момента доставки товара</t>
  </si>
  <si>
    <t xml:space="preserve"> ГОСТ 31454-2012,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5 суток, срок реализации не менее  4 суток с момента доставки товара 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</si>
  <si>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годности не более 5 суток, срок реализации не менее  4 суток с момента доставки товара</t>
  </si>
  <si>
    <t>ГОСТ 31450-2013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№67, Срок годности не более 5 суток, срок реализации не менее 4 суток с момента доставки товара</t>
  </si>
  <si>
    <t xml:space="preserve">  ГОСТ 31981-2013,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не более 14 суток, срок реализации не менее 10 суток с момента доставки товара</t>
  </si>
  <si>
    <t xml:space="preserve">  ГОСТ 31981-2013,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 Срок годности не более 7 суток с момента доставки товара</t>
  </si>
  <si>
    <t xml:space="preserve"> ГОСТ 31452-2012 ,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годности  не более 14 суток, срок реализации не менее  10 суток с момента доставки товара</t>
  </si>
  <si>
    <t xml:space="preserve">Мясо          (говядина ) </t>
  </si>
  <si>
    <t>10.71.11.112</t>
  </si>
  <si>
    <t>10.71.11.111</t>
  </si>
  <si>
    <t>10.72.12.112</t>
  </si>
  <si>
    <t>10.72.11.110</t>
  </si>
  <si>
    <t>10.72.11.120</t>
  </si>
  <si>
    <t>10.13.14.411</t>
  </si>
  <si>
    <t>10.13.14.718</t>
  </si>
  <si>
    <t>10.51.11.111</t>
  </si>
  <si>
    <t>10.51.52.140</t>
  </si>
  <si>
    <t>10.51.52.112</t>
  </si>
  <si>
    <t>10.51.52.212</t>
  </si>
  <si>
    <t>10.51.40.313</t>
  </si>
  <si>
    <t>10.51.40.121</t>
  </si>
  <si>
    <t>10.51.52.130</t>
  </si>
  <si>
    <t>10.61.31.111</t>
  </si>
  <si>
    <t>10.61.31.119</t>
  </si>
  <si>
    <t>10.61.21.113</t>
  </si>
  <si>
    <t>10.39.17.190</t>
  </si>
  <si>
    <t>10.39.25.134</t>
  </si>
  <si>
    <t>10.39.25.131</t>
  </si>
  <si>
    <t>10.89.19.231</t>
  </si>
  <si>
    <t>10.20.13.122</t>
  </si>
  <si>
    <t>10.39.17.119</t>
  </si>
  <si>
    <t>10.39.17.110</t>
  </si>
  <si>
    <t>10.84.30.130</t>
  </si>
  <si>
    <t xml:space="preserve">ГОСТ 26983-2015
</t>
  </si>
  <si>
    <t xml:space="preserve">картонная коробка  массой до 6 кг. </t>
  </si>
  <si>
    <t xml:space="preserve">Требования к фасовке и упаковке  </t>
  </si>
  <si>
    <t xml:space="preserve">Требования к фасовке и упаковке </t>
  </si>
  <si>
    <t xml:space="preserve">металлические банки вместимостью  до 1,0 дм3 </t>
  </si>
  <si>
    <t xml:space="preserve">металлические банки   вместимостью  до 0,65 дм3 </t>
  </si>
  <si>
    <t xml:space="preserve">стеклянные или металлические   банки вместимостью  до 1,0 дм3 </t>
  </si>
  <si>
    <t xml:space="preserve">стеклянные банки вместимостью  до 5,0 дм3 </t>
  </si>
  <si>
    <t xml:space="preserve">стеклянные банки вместимостью  до 3,0 дм3 </t>
  </si>
  <si>
    <t xml:space="preserve">стеклянные или металлические банки  вместимостью до 1,0 дм3 </t>
  </si>
  <si>
    <t xml:space="preserve">стеклянные или металлические банки вместимостью до 1,0 дм3 </t>
  </si>
  <si>
    <t xml:space="preserve">стеклянные или металлические  банки вместимостью до 1,0  дм3 </t>
  </si>
  <si>
    <t xml:space="preserve">стеклянные  банки вместимостью до 3 дм3 </t>
  </si>
  <si>
    <t xml:space="preserve">стеклянные или из полимерных материалов бутылки вместимостью от  0,1  до 1,0 дм3 </t>
  </si>
  <si>
    <t>Поставка продуктов питания (Изделия хлебобулочные)</t>
  </si>
  <si>
    <t>Поставка продуктов питания (Изделия  мучные кондитерские)</t>
  </si>
  <si>
    <t>Единицы измерения</t>
  </si>
  <si>
    <t>кг</t>
  </si>
  <si>
    <t xml:space="preserve">Пряники </t>
  </si>
  <si>
    <t>Баранки</t>
  </si>
  <si>
    <t xml:space="preserve">Поставка продуктов питания (Овощи)  </t>
  </si>
  <si>
    <t>Морковь столовая</t>
  </si>
  <si>
    <t>Свекла столовая</t>
  </si>
  <si>
    <t>Чеснок</t>
  </si>
  <si>
    <t>Лук репчатый</t>
  </si>
  <si>
    <t>Картофель</t>
  </si>
  <si>
    <t xml:space="preserve">Поставка продуктов питания   (Колбасные и тушеные изделия) </t>
  </si>
  <si>
    <t>л</t>
  </si>
  <si>
    <t>Поставка продуктов питания  (мукомольная продукция)</t>
  </si>
  <si>
    <t>Крупа рисовая</t>
  </si>
  <si>
    <t>Крупа пшено шлифованное</t>
  </si>
  <si>
    <t>Крупа  манная</t>
  </si>
  <si>
    <t xml:space="preserve">Мука пшеничная </t>
  </si>
  <si>
    <t>Фасоль   консервированная</t>
  </si>
  <si>
    <t xml:space="preserve">Икра овощная </t>
  </si>
  <si>
    <t>Томатная паста</t>
  </si>
  <si>
    <t>Поставка продуктов питания  (Прочие продукты)</t>
  </si>
  <si>
    <t xml:space="preserve">Чай черный </t>
  </si>
  <si>
    <t>Какао порошок</t>
  </si>
  <si>
    <t>Майонез</t>
  </si>
  <si>
    <t>Зефир</t>
  </si>
  <si>
    <t>Кисель</t>
  </si>
  <si>
    <t>Поставка продуктов питания (яйцо куриное)</t>
  </si>
  <si>
    <t>шт.</t>
  </si>
  <si>
    <t xml:space="preserve">Герметичная упаковка. </t>
  </si>
  <si>
    <t xml:space="preserve">Вафли </t>
  </si>
  <si>
    <t xml:space="preserve">Печенье </t>
  </si>
  <si>
    <t xml:space="preserve"> Развес. Тара  чистая, сухая, без постороннего запаха.</t>
  </si>
  <si>
    <t>Упаковка: под вакуумом или в условиях модифицированной атмосферы в прозрачные газонепроницаемые пленки или пакеты.</t>
  </si>
  <si>
    <t>Упаковка: под вакуумом или в условиях модифицированной атмосферы  на специальном оборудовании в пакеты из прозрачных пленочных материалов.</t>
  </si>
  <si>
    <t xml:space="preserve"> Развес.</t>
  </si>
  <si>
    <t xml:space="preserve">Развес. </t>
  </si>
  <si>
    <t>Масло подсолнечное</t>
  </si>
  <si>
    <t>Характеристики товара</t>
  </si>
  <si>
    <t>Наименование товара</t>
  </si>
  <si>
    <t xml:space="preserve">Однородная концентрированная масса мажущейся консистенции, без темных включений, остатков кожи, семян и грубых частиц плодов. </t>
  </si>
  <si>
    <t>Массовая доля жира не менее 50%.  Цвет от белого до желтовато-кремового, однородный по всей массе.</t>
  </si>
  <si>
    <t xml:space="preserve">Колбаса </t>
  </si>
  <si>
    <t>Сосиски</t>
  </si>
  <si>
    <t>Сардельки</t>
  </si>
  <si>
    <t>Колбаса полукопченая</t>
  </si>
  <si>
    <t xml:space="preserve">Молоко </t>
  </si>
  <si>
    <t>Кефир</t>
  </si>
  <si>
    <t>Сыр полутвердый</t>
  </si>
  <si>
    <t>Кол-во источников</t>
  </si>
  <si>
    <t>к-т вариации</t>
  </si>
  <si>
    <t>Сметана</t>
  </si>
  <si>
    <t>Творог</t>
  </si>
  <si>
    <t>Масло сливочное</t>
  </si>
  <si>
    <t>Капуста белокочанная</t>
  </si>
  <si>
    <t>Батон нарезной</t>
  </si>
  <si>
    <t>Печень говяжья</t>
  </si>
  <si>
    <t>Мясо кур (целые тушки)</t>
  </si>
  <si>
    <t>Мясо кур  (окорочка)</t>
  </si>
  <si>
    <t>Консервы мясные «Мясо тушеное» (говядина)</t>
  </si>
  <si>
    <t>Консервы мясные «Мясо тушеное» (свинина)</t>
  </si>
  <si>
    <t>Йогурт</t>
  </si>
  <si>
    <t xml:space="preserve">Крупа гречневая </t>
  </si>
  <si>
    <t>Крупа ячменная</t>
  </si>
  <si>
    <t>Фасоль</t>
  </si>
  <si>
    <t>Огурцы  консервированные</t>
  </si>
  <si>
    <t>Повидло</t>
  </si>
  <si>
    <t>Макаронные изделия</t>
  </si>
  <si>
    <t>Карамель</t>
  </si>
  <si>
    <t>Мармелад</t>
  </si>
  <si>
    <t>Томаты консервированные</t>
  </si>
  <si>
    <t>Источники ценовой информации</t>
  </si>
  <si>
    <t>Приложение №1</t>
  </si>
  <si>
    <t>Приложение №2</t>
  </si>
  <si>
    <t>Приложение №3</t>
  </si>
  <si>
    <t>Приложение №4</t>
  </si>
  <si>
    <t>Приложение №5</t>
  </si>
  <si>
    <t>Приложение №7</t>
  </si>
  <si>
    <t>Ряженка</t>
  </si>
  <si>
    <t>Мясо кур  (грудки)</t>
  </si>
  <si>
    <t xml:space="preserve">Грудки замороженные, чистые, обескровленные, без посторонних запахов, без посторонних включений, без видимых кровяных сгустков. 
</t>
  </si>
  <si>
    <t>Приложение №6</t>
  </si>
  <si>
    <t xml:space="preserve">Хлеб дарницкий </t>
  </si>
  <si>
    <t xml:space="preserve">Хлеб ржано-пшеничный </t>
  </si>
  <si>
    <t>Сердце говяжье</t>
  </si>
  <si>
    <t>Пельмени свино-говяжьи</t>
  </si>
  <si>
    <t>Поставка продуктов питания  (рыба)</t>
  </si>
  <si>
    <t>Рыба (треска)</t>
  </si>
  <si>
    <t>Консервы натуральные. Кукуруза сахарная в зернах. Сорт 1.  Зерна целые.  Консистенция мягкая, однородная.</t>
  </si>
  <si>
    <t xml:space="preserve">Икра из кабачков. Однородная, равномерно измельченная масса. Цвет однородный по всей массе от желтого до светло-коричневого. </t>
  </si>
  <si>
    <t xml:space="preserve">Консервы изготовлены из цельноплодных томатов. Томаты целые, без плодоножек, с кожицей с зеленью, чесноком, пряностями в кислотно-солевой заливке.  </t>
  </si>
  <si>
    <t xml:space="preserve">Напиток с натуральным кофе без цикория. Порошкообразный, без комков. </t>
  </si>
  <si>
    <t xml:space="preserve">Соль </t>
  </si>
  <si>
    <t xml:space="preserve">Рафинированное, дезодорированное. Высший сорт. Без запаха, прозрачное, без осадка. </t>
  </si>
  <si>
    <t xml:space="preserve">С фруктово-ягодной начинкой, завернутая. Поверхность сухая, без трещин, вкраплений, гладкая или с четким рисунком. Начинка однородная, полученная из протертых плодов и ягод. Форма изделий без деформации. </t>
  </si>
  <si>
    <t>Крупа пшеничная</t>
  </si>
  <si>
    <t>Овсяные хлопья</t>
  </si>
  <si>
    <t>Изюм</t>
  </si>
  <si>
    <t>Дрожжи хлебопекарные сушеные</t>
  </si>
  <si>
    <t xml:space="preserve">Уксус </t>
  </si>
  <si>
    <t xml:space="preserve">Из пищевого сырья спиртовой, 9 %. Внешний вид - прозрачная жидкость без помутнения. Вкус кислый, характерный для уксуса, без постороннего привкуса. 
</t>
  </si>
  <si>
    <t>Приложение  № 8</t>
  </si>
  <si>
    <t>Приложение № 9</t>
  </si>
  <si>
    <t>Поставка продуктов питания  (фрукты)</t>
  </si>
  <si>
    <t>Груши</t>
  </si>
  <si>
    <t>Мандарины</t>
  </si>
  <si>
    <t>Апельсины</t>
  </si>
  <si>
    <t xml:space="preserve">Поставка продуктов питания (масло сливочное, сыр полутвердый) </t>
  </si>
  <si>
    <t>Бананы</t>
  </si>
  <si>
    <t>Яблоки</t>
  </si>
  <si>
    <t>Лимоны</t>
  </si>
  <si>
    <t>ГОСТ 2077-84</t>
  </si>
  <si>
    <t>ГОСТ 27844-88</t>
  </si>
  <si>
    <t>ГОСТ 32124-2013</t>
  </si>
  <si>
    <t>Требования к качеству</t>
  </si>
  <si>
    <t xml:space="preserve">Категория первая.  Полутуши, замороженные не  более одного раза. Мясо  свежее, без постороннего запаха, остатков внутренних органов, спинного мозга, шкуры, сгустков крови, бахромок мышечной и жировой ткани, загрязнений, кровоподтеков и подбитостей. </t>
  </si>
  <si>
    <t>ГОСТ 31962-2013</t>
  </si>
  <si>
    <t>ГОСТ Р 52196-2011,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</t>
  </si>
  <si>
    <t>ГОСТ 31785-2012,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</t>
  </si>
  <si>
    <t>ГОСТ 32125-2013,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</t>
  </si>
  <si>
    <t>Рыба (минтай)</t>
  </si>
  <si>
    <t>Рыба (пикша)</t>
  </si>
  <si>
    <t>Рыба (горбуша)</t>
  </si>
  <si>
    <t xml:space="preserve">Требования к качеству </t>
  </si>
  <si>
    <t>ГОСТ Р 53596-2009</t>
  </si>
  <si>
    <t>ГОСТ Р 51603-2000</t>
  </si>
  <si>
    <t xml:space="preserve">ГОСТ Р 54697-2011   </t>
  </si>
  <si>
    <t>ГОСТ 32284-2013</t>
  </si>
  <si>
    <t>ГОСТ 32285-2013</t>
  </si>
  <si>
    <t>ГОСТ Р 51809-2001</t>
  </si>
  <si>
    <t>ГОСТ Р 51783-2001</t>
  </si>
  <si>
    <t>ГОСТ Р 51808-2013</t>
  </si>
  <si>
    <t xml:space="preserve">Свежий, продовольственный, клубни зрелые, с плотной кожурой, чистые, целые, здоровые,  без излишней внешней влажности, не проросшие, не увядшие, без повреждений сельскохозяйственными вредителями. </t>
  </si>
  <si>
    <t>ГОСТ 6292-93</t>
  </si>
  <si>
    <t>ГОСТ Р  55290-2012</t>
  </si>
  <si>
    <t>ГОСТ 7022-97</t>
  </si>
  <si>
    <t>ГОСТ 5784-60</t>
  </si>
  <si>
    <t>ГОСТ 276-60</t>
  </si>
  <si>
    <t>ГОСТ 21149-93</t>
  </si>
  <si>
    <t>ГОСТ 7758-75</t>
  </si>
  <si>
    <t>ГОСТ 6201-68</t>
  </si>
  <si>
    <t>ГОСТ Р 52189-2003</t>
  </si>
  <si>
    <t xml:space="preserve">ГОСТ Р 54679-2011  </t>
  </si>
  <si>
    <t>ГОСТ  Р 54050-2010</t>
  </si>
  <si>
    <t>ГОСТ Р 53958-2010</t>
  </si>
  <si>
    <t>ГОСТ Р 51926-2002</t>
  </si>
  <si>
    <t xml:space="preserve">ГОСТ 31713-2012
</t>
  </si>
  <si>
    <t>ГОСТ Р 54678-2011</t>
  </si>
  <si>
    <t xml:space="preserve">ГОСТ 32099-2013
</t>
  </si>
  <si>
    <t>ГОСТ 6882-88</t>
  </si>
  <si>
    <t>ГОСТ Р 50364-92</t>
  </si>
  <si>
    <t>ГОСТ 31743-2012</t>
  </si>
  <si>
    <t>ГОСТ Р 51574-2000</t>
  </si>
  <si>
    <t>ГОСТ 31688-2012,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</t>
  </si>
  <si>
    <t>ГОСТ 6477-88</t>
  </si>
  <si>
    <t>ГОСТ 18488-2000</t>
  </si>
  <si>
    <t>ГОСТ Р 54845-2011</t>
  </si>
  <si>
    <t>ГОСТ 32097-2013</t>
  </si>
  <si>
    <t>ГОСТ  31654-2012</t>
  </si>
  <si>
    <t xml:space="preserve">Пищевое, столовое, 1 категории. </t>
  </si>
  <si>
    <t>Яйцо куриное</t>
  </si>
  <si>
    <t xml:space="preserve">Целые тушки цыплят - бройлеров, 1 сорта, замороженные, потрошенные,  чистые, обескровленные, без посторонних запахов, без посторонних включений, без видимых кровяных сгустков. 
</t>
  </si>
  <si>
    <t xml:space="preserve">Окорочка куриные замороженные, чистые, обескровленные, без посторонних запахов, без посторонних включений, без видимых кровяных сгустков. 
</t>
  </si>
  <si>
    <t>ГОСТ Р 55909-2013</t>
  </si>
  <si>
    <t>ГОСТ  Р 54648-2011</t>
  </si>
  <si>
    <t>ГОСТ 32573-2013</t>
  </si>
  <si>
    <t xml:space="preserve">Рыба  разделана и  уложена в банки. Банки герметично укупорены и стерилизованы .  Куски рыбы целые, при выкладывании из банки не разламываются, поперечный срез кусков рыбы ровный прямой.
</t>
  </si>
  <si>
    <t>Стерилизованное. Сорт первый. Однородная протертая масса, без семян, семенных гнезд, косточек и непротертых кусочков кожицы и других растительных примесей. Консистенция густая мажущаяся масса, не засахаренная</t>
  </si>
  <si>
    <t xml:space="preserve">Выработан из смеси различных сортов ржаной и пшеничной муки
, пропеченный, без комочков и следов непромеса, без постороннего привкуса и запаха. </t>
  </si>
  <si>
    <t xml:space="preserve">Поваренная пищевая(каменная). Сорт первый, помол № 1. Кристаллический сыпучий продукт без посторонних механических примесей,. Вкус соленый, без постороннего привкуса. </t>
  </si>
  <si>
    <t>ОКПД2</t>
  </si>
  <si>
    <t>01.13.41.110</t>
  </si>
  <si>
    <t>01.13.49.110</t>
  </si>
  <si>
    <t>01.13.12.120</t>
  </si>
  <si>
    <t>01.13.42.000</t>
  </si>
  <si>
    <t>01.13.43.110</t>
  </si>
  <si>
    <t>01.13.51.120</t>
  </si>
  <si>
    <t>10.72.12.130</t>
  </si>
  <si>
    <t>10.72.12.120</t>
  </si>
  <si>
    <t>10.11.31.110</t>
  </si>
  <si>
    <t>10.12.20.110</t>
  </si>
  <si>
    <t>10.13.14.111</t>
  </si>
  <si>
    <t>10.13.14.112</t>
  </si>
  <si>
    <t>10.13.14.113</t>
  </si>
  <si>
    <t>10.13.15.111</t>
  </si>
  <si>
    <t>10.51.30.111</t>
  </si>
  <si>
    <t>10.61.12.000</t>
  </si>
  <si>
    <t>10.61.32.113</t>
  </si>
  <si>
    <t>10.61.32.114</t>
  </si>
  <si>
    <t>10.61.32.115</t>
  </si>
  <si>
    <t>10.61.32.116</t>
  </si>
  <si>
    <t>10.61.33.111</t>
  </si>
  <si>
    <t>01.11.71.110</t>
  </si>
  <si>
    <t>01.11.75.110</t>
  </si>
  <si>
    <t>10.39.18.110</t>
  </si>
  <si>
    <t xml:space="preserve">Поставка продуктов питания (молоко) </t>
  </si>
  <si>
    <t xml:space="preserve">Поставка продуктов питания (сметана, творог) </t>
  </si>
  <si>
    <t xml:space="preserve">Поставка продуктов питания (кефир, йогурт, ряженка) </t>
  </si>
  <si>
    <t>10.83.13.120</t>
  </si>
  <si>
    <t>10.83.12.120</t>
  </si>
  <si>
    <t>10.82.13.000</t>
  </si>
  <si>
    <t>10.73.11.110</t>
  </si>
  <si>
    <t>10.81.12.110</t>
  </si>
  <si>
    <t>10.41.54.000</t>
  </si>
  <si>
    <t>10.84.12.130</t>
  </si>
  <si>
    <t>10.82.23.122</t>
  </si>
  <si>
    <t>10.82.23.172</t>
  </si>
  <si>
    <t>10.89.13.112</t>
  </si>
  <si>
    <t>10.84.11.000</t>
  </si>
  <si>
    <t>01.47.21.000</t>
  </si>
  <si>
    <t>10.20.25.111</t>
  </si>
  <si>
    <t>10.20.23.122</t>
  </si>
  <si>
    <t>01.23.14.000</t>
  </si>
  <si>
    <t>01.23.13.000</t>
  </si>
  <si>
    <t>01.22.12.000</t>
  </si>
  <si>
    <t>01.23.12.000</t>
  </si>
  <si>
    <t>01.24.21.000</t>
  </si>
  <si>
    <t>01.24.10.000</t>
  </si>
  <si>
    <t>10.39.22.110</t>
  </si>
  <si>
    <t>10.32.16.120</t>
  </si>
  <si>
    <t>10.51.51.113</t>
  </si>
  <si>
    <t>10.82.23.210</t>
  </si>
  <si>
    <t>10.11.31.140</t>
  </si>
  <si>
    <t>10.84.30.140</t>
  </si>
  <si>
    <t>10.39.16.000</t>
  </si>
  <si>
    <t xml:space="preserve"> Герметичная упаковка </t>
  </si>
  <si>
    <t xml:space="preserve"> ГОСТ 14031-2014 </t>
  </si>
  <si>
    <t>Развес. Упаковка до 50  кг.</t>
  </si>
  <si>
    <t xml:space="preserve">Тара, упаковочные материалы  обеспечивающие сохранность и товарный вид субпродуктов </t>
  </si>
  <si>
    <t xml:space="preserve">Упаковка: пакеты из полимерной пленки </t>
  </si>
  <si>
    <t xml:space="preserve">Упаковка: полимерная пленка </t>
  </si>
  <si>
    <t>Упаковка: металлические банки. Вес   до 525 г.</t>
  </si>
  <si>
    <t xml:space="preserve">п/э пакет, фас. до 1 л. </t>
  </si>
  <si>
    <t xml:space="preserve">Упаковка до 1 л. </t>
  </si>
  <si>
    <t xml:space="preserve"> Упаковка до 1 л. </t>
  </si>
  <si>
    <t xml:space="preserve">полиэтиленовый стакан  до 0,5 кг </t>
  </si>
  <si>
    <t xml:space="preserve">упаковка до 1 кг. </t>
  </si>
  <si>
    <t>ГОСТ 32260-2013 , в соответствии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реализации не менее 30 суток с момента доставки товара</t>
  </si>
  <si>
    <t xml:space="preserve">упаковка до 1 л. </t>
  </si>
  <si>
    <t>пакет до 1 кг</t>
  </si>
  <si>
    <t>полиэтиленовые пакеты  до 1 кг</t>
  </si>
  <si>
    <t xml:space="preserve"> полиэтиленовые пакеты  до 1 кг </t>
  </si>
  <si>
    <t xml:space="preserve">мягкая или полужесткая упаковка, массой до 1 кг </t>
  </si>
  <si>
    <t xml:space="preserve"> Фасовка  до 1 кг </t>
  </si>
  <si>
    <t>пачки или пакеты из полимерных материалов до 1 кг</t>
  </si>
  <si>
    <t>упаковка до 1 кг</t>
  </si>
  <si>
    <t>продуктовые мешки, фасовка до 50 кг</t>
  </si>
  <si>
    <t xml:space="preserve">пачка массой до 1 кг </t>
  </si>
  <si>
    <t xml:space="preserve"> п/бут. до 1 л. </t>
  </si>
  <si>
    <t xml:space="preserve">стеклянные банки или ведерки из полимерных и комбинированных материалов, масса  до 1 кг </t>
  </si>
  <si>
    <t>Упаковка масса нетто  до 0,5 кг.</t>
  </si>
  <si>
    <t>Упаковка масса нетто  до 1  кг.</t>
  </si>
  <si>
    <t xml:space="preserve"> картонные коробки</t>
  </si>
  <si>
    <t xml:space="preserve">Упаковка массой  до 1 кг </t>
  </si>
  <si>
    <t xml:space="preserve"> ГОСТ 32261-2013  в соответствии   с требованиями технического регламента Таможенного союза  «О безопасности  молока и молочной продукции» (ТР ТС 033/2013), утверждённого Решением Совета  Евразийской  экономической комиссии от 09.10.2013 №67. Срок реализации не менее10 суток с момента доставки товара</t>
  </si>
  <si>
    <t xml:space="preserve">    ГОСТ 32951-2014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 68
</t>
  </si>
  <si>
    <t>Молоко сгущенное</t>
  </si>
  <si>
    <t xml:space="preserve">Цельное  с сахаром. Массовая доля жира не менее 8,5%. Внешний вид и консистенция однородная, вязкая по всей массе. Цвет  белый  с кремовым оттенком, равномерный по всей массе. </t>
  </si>
  <si>
    <t>Сорт 1, плоды свежие, целые, чистые, здоровые, плотные, неповрежденные, не вялые, не подмороженные, без затрагивающих мякоть повреждений, вызванных сельскохозяйственными вредителями и болезнями, без излишней внешней влажности, одного помологического сорта</t>
  </si>
  <si>
    <t>ГОСТ 33499-2015</t>
  </si>
  <si>
    <t>ГОСТ 33932-2016</t>
  </si>
  <si>
    <t>Высший сорт. Плоды целые  здоровые, чистые, свежие, без механических повреждений, без излишней внешней влажности.  Типичной для ботанического сорта формы и окраски. Плоды плотные, с недоразвитыми, водянистыми семенами. Без постороннего запаха и привкуса. Отсутствуют сельскохозяйственые вредители, а также огурцы, поврежденные сельскохозяйственными вредителямизагнивших, увядшие, желтые,морщинистые, подмороженные, запаренные, с вырванной плодоножкой.</t>
  </si>
  <si>
    <t xml:space="preserve">ОАО  "Тверьпродторг"  вх.№ 702 от 16.01.2018 </t>
  </si>
  <si>
    <t xml:space="preserve">ГОСТ 108-2014  </t>
  </si>
  <si>
    <t xml:space="preserve">ГОСТ 33222-2015                  </t>
  </si>
  <si>
    <t xml:space="preserve">Свежая. Сорт первый. Корнеплоды целые, здоровые, чистые, не увядшие, не треснувшие,  без признаков прорастания, без повреждений сельскохозяйственными вредителями,  без излишней внешней влажности. </t>
  </si>
  <si>
    <t>Свежая. Класс первый. Кочаны свежие, целые, здоровые, чистые, не проросшие, без повреждений сельскохозяйственными вредителями,без излишней внешней влажности  с чистым срезом кочерыги.</t>
  </si>
  <si>
    <t xml:space="preserve">Свежий. Класс первый. Луковицы вызревшие, здоровые, чистые, целые, не проросшие, без повреждений сельскохозяйственными вредителями, с сухими наружными чешуями (рубашкой) и высушенной шейкой, длиной до 5 см. </t>
  </si>
  <si>
    <t xml:space="preserve">Свежая. Сорт первый. Корнеплоды свежие, целые, здоровые, чистые, не увядшие, не треснувшие, без признаков прорастания, без повреждений сельскохозяйственными вредителями, без излишней внешней влажности. </t>
  </si>
  <si>
    <t xml:space="preserve">ГОСТ 32896-2014 </t>
  </si>
  <si>
    <t>ГОСТ 1129-2013    В соответствии с требованиями технического регламента Таможенного союза «На масложировую продукцию» (ТР ТС 024/2011), утверждённого Решением Совета  Евразийской  экономической комиссии от 09.12.2011 №883</t>
  </si>
  <si>
    <t xml:space="preserve"> ГОСТ 32103-2013 В соответствии с   Техническим регламентом Таможенного союза на соковую продукцию из фруктов и овощей
(ТР ТС 023/2011), утверждённого Решением Комиссии Таможенного Союза  от 09/12/2011 №882</t>
  </si>
  <si>
    <t xml:space="preserve">ГОСТ 32366-2013,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</si>
  <si>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 xml:space="preserve">ГОСТ 815-2004,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</si>
  <si>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 xml:space="preserve">ГОСТ 7452-2014,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                                                                                         </t>
  </si>
  <si>
    <t xml:space="preserve">  ГОСТ 32156-2013, 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</si>
  <si>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 xml:space="preserve">ГОСТ 7452-2014, в соответствии с требованиями технического регламента Евразийского экономического союза «О безопасности рыбы и рыбной продукции» (ТР ЕАЭС 040/2016), утверждённого Решением Совета  Евразийской  экономической комиссии от 18.10.2016 №162    </t>
  </si>
  <si>
    <t>Упаковка до 0,5 кг.</t>
  </si>
  <si>
    <t xml:space="preserve">Крупный (листовой).  Внешний вид чая: Однородный, ровный, хорошо скрученный 
 </t>
  </si>
  <si>
    <t xml:space="preserve">ГОСТ Р 54366-2011                         в соответствии   с требованиями технического регламента Таможенного союза  «О безопасности мяса и мясной продукции» (ТР ТС 034/2013), утверждённого Решением Совета  Евразийской  экономической комиссии от 09.10.2013 №68
</t>
  </si>
  <si>
    <t xml:space="preserve">Формовой  из смеси муки ржаной обдирной хлебопекарной и пшеничной хлебопекарной первого  сорта, пропеченный, без комочков и следов непромеса, без постороннего привкуса и запаха. </t>
  </si>
  <si>
    <t xml:space="preserve">Выработан из пшеничной муки высшего сорта,пропеченный, без комочков и следов непромеса, без постороннего привкуса и запаха. </t>
  </si>
  <si>
    <t>Рекомендуемая  НМЦ, руб. на 2-й квартал 2018 г</t>
  </si>
  <si>
    <t>Рекомендуемая  НМЦ, руб. на 2-й квартал 2018 г.</t>
  </si>
  <si>
    <t>Заварные.  Изделие в изломе пропеченное без следов непромеса, без постороннего вкуса и запаха.</t>
  </si>
  <si>
    <t>С начинкой. Поверхность с четким рисунком, края с ровным обрезом . Начинка в вафлях не  выступает за края. Начинка однородной консистенции, без крупинок и комочков.  Без постороннего вкуса и запаха.</t>
  </si>
  <si>
    <t>Сахарное. Форма плоская, без вмятин, вздутий и повреждений края. Поверхность гладкая, с четким не расплывшимся оттиском рисунка на верхней поверхности,нижняя поверхность ровная,  не подгорелая, без вздутий.Без посторонних привкуса и запаха.</t>
  </si>
  <si>
    <t>Выработаны из смеси пшеничной хлебопекарной муки высшего сорта и пшеничной муки общего назначения. Поверхность глянцевая, без вздутий и загрязнений. Цвет от светло-желтого до темно-коричневого, без подгорелости. Без посторонних привкуса и запаха.</t>
  </si>
  <si>
    <t xml:space="preserve">реестровый номер контракта  </t>
  </si>
  <si>
    <t xml:space="preserve">Свежий. Высший сорт. Луковицы вызревшие, твердые, здоровые, чистые, целые, не проросшие, без повреждений сельскохозяйственными вредителями, с сухими кроющими чешуями. </t>
  </si>
  <si>
    <t>Томаты</t>
  </si>
  <si>
    <t>Рекомендуемая  НМЦ, руб. на-й квартал 2018 г</t>
  </si>
  <si>
    <t xml:space="preserve">Предложения по начальным (максимальным) ценам на продовольственные товары (овощи) на 2-й квартал  2018 года </t>
  </si>
  <si>
    <t xml:space="preserve">Предложения по начальным (максимальным) ценам на продовольственные товары  (Изделия хлебобулочные и мучные кондитерские) на 2-й квартал 2018 года </t>
  </si>
  <si>
    <t>Рекомендуемая  НМЦ, руб. 2-й квартал 2018 г.</t>
  </si>
  <si>
    <t>Предложения по начальным (максимальным) ценам на продовольственные товары (мясо (говядина) и  субпродукты) на 2-й квартал 2018 года</t>
  </si>
  <si>
    <t xml:space="preserve">Блоки из говяжьей печени замороженные. Тип блока I.  Поверхность твердая, цвет - свойственный данному виду субпродукта в замороженном состоянии.  Не допускается в замороженных блоках и на их поверхности наличия льда и снега.
</t>
  </si>
  <si>
    <t xml:space="preserve">Блоки из говяжьих сердец замороженные. Тип блока I. Поверхность  твердая, цвет - свойственный данному виду субпродукта в замороженном состоянии.  Не допускается в замороженных блоках и на их поверхности наличия льда и снега.
</t>
  </si>
  <si>
    <t xml:space="preserve">Блоки из говяжьих языков  замороженные. Тип блока I. Поверхность твердая, цвет - свойственный данному виду субпродукта в замороженном состоянии.  Не допускается в замороженных блоках и на их поверхности наличия льда и снега.
</t>
  </si>
  <si>
    <t xml:space="preserve">Предложения по начальным (максимальным) ценам на продовольственные товары (мясо кур) на 2-й квартал  2018 года </t>
  </si>
  <si>
    <t>Рекомендуемая  НМЦ, руб. 2-й квартал 2018 г</t>
  </si>
  <si>
    <t>Предложения по начальным (максимальным) ценам на продовольственные товары (колбасные и тушеные изделия)  на 2-й квартал 2018 года</t>
  </si>
  <si>
    <t>Рекомендуемая  НМЦ, руб.2-й квартал 2018 г.</t>
  </si>
  <si>
    <t xml:space="preserve">Вареная, молочная, Категория Б. Батоны с чистой сухой поверхностью, упругой консистенции. Без постороннего привкуса и запаха, с ароматом  пряностей, в меру соленые.
</t>
  </si>
  <si>
    <t>Молочные. Категория Б. Батончики с чистой, сухой поверхностью, нежной, сочной консистенции. Без посторонних привкуса и запаха, с ароматом  пряностей, в меру соленые.</t>
  </si>
  <si>
    <t xml:space="preserve">Говяжьи. Категория А. Батончики с чистой, сухой поверхностью, упругой, сочной консистенции. Цвет и вид на разрезе розовый или светло-розовый фарш, однородный равномерно перемешан. Запах и вкус свойственный данному виду продукта, без посторонних привкуса и запаха, с ароматом  пряностей, в меру соленый.
</t>
  </si>
  <si>
    <t xml:space="preserve">Категория Б. Батоны  с чистой сухой поверхностью, без пятен, слипов, поврежденной оболочки, наплывов фарша, плотной консистенции. Без посторонних привкусов и запахов,в меру соленые, с выраженным ароматом  пряностей и копчения.
</t>
  </si>
  <si>
    <t xml:space="preserve">Говядина тушеная. Сорт высший. Мясо кусочками, сочное, непереваренное
</t>
  </si>
  <si>
    <t xml:space="preserve">Мясосодержащий  замороженный полуфабрикат в тесте.  Неслипшиеся, недеформированные, края хорошо заделаны, фарш не выступает, поверхность сухая. Без постороннего запаха и вкуса. </t>
  </si>
  <si>
    <t xml:space="preserve">Свинина тушеная. Сорт высший. Мясо кусочками, сочное,  непереваренное.
</t>
  </si>
  <si>
    <t>Питьевое, пастеризованное. Непрозрачная жидкость, без хлопьев белка и сбившихся комочков жира. Цвет белый. Массовая доля жира не менее 3,2%. Без посторонних привкусов и запахов.</t>
  </si>
  <si>
    <t>Питьевое, пастеризованное Непрозрачная жидкость, без хлопьев белка и сбившихся комочков жира. Цвет белый . Массовая доля жира не менее 2,5 %. Без посторонних привкусов и запахов.</t>
  </si>
  <si>
    <t>Питьевое, пастеризованное Непрозрачная жидкость, без хлопьев белка и сбившихся комочков жира. Цвет белый. Массовая доля жира не менее 3,2%. Без посторонних привкусов и запахов.</t>
  </si>
  <si>
    <t>Питьевое, ультрапастеризованное. Непрозрачная жидкость, без хлопьев белка и сбившихся комочков жира. Цвет белый. Массовая доля жира не менее 3,2%. Без посторонних привкусов и запахов.</t>
  </si>
  <si>
    <t>Рекомендуемая  НМЦ, руб. 2 -й квартал 2018 г.</t>
  </si>
  <si>
    <t xml:space="preserve">Предложения по начальным (максимальным) ценам на продовольственные товары (молочная продукция) на  2-й квартал  2018 года </t>
  </si>
  <si>
    <t>Кисломолочный продукт изготовлен из коровьего молока с использованием закваски на кефирных грибках.Массовая доля жира не менее2,5%. Цвет молочно-белый, равномерный по всей массе.  Вкус и запах- чистые кисломолочные, без посторонних привкусов и запахов.</t>
  </si>
  <si>
    <t xml:space="preserve"> Кисломолочный продукт, изготовленный из коровьего молока с использованием смеси заквасочных микроорганизмов. Массовая доля жира не менее 2,5%. Внешний вид и консистенция: однородная, в меру вязкая. Вкус и запах: кисломолочный, в меру сладкий, с соответствующим вкусом и ароматом внесенного компонента. Цвет: обусловленный цветом внесенного компонента.</t>
  </si>
  <si>
    <t xml:space="preserve">Изготовлена из сливок коровьего молока с использованием заквасочных микроорганизмов. Однородная густая масса с глянцевой поверхностью.  Массовая доля жира не менее 20 %. Вкус и запах 
чистые, кисломолочные, без посторонних привкусов и запахов. Цвет белый с кремовым оттенком, равномерный по всей массе. </t>
  </si>
  <si>
    <t xml:space="preserve">Изготовлен из коровьего молока с использованием заквасочных микроорганизмов. Массовая доля жира не менее 9%.  Цвет: белый или с кремовым оттенком, равномерный по всей массе. Вкус и запах чистые, кисломолочные, без посторонних привкусов и запахов. </t>
  </si>
  <si>
    <t xml:space="preserve">Изготовлено из коровьего молока Сладко -сливочное (несоленое). Сорт высший. Вкус и запах сливочный, с привкусом пастеризации, без посторонних привкусов и запахов. Консистенция и внешний вид: плотная, пластичная, однородная. Цвет  от светло-желтого, однородный по всей массе. Массовая доля жира не менее 72,5 %. </t>
  </si>
  <si>
    <t>Кисломолочный продукт, изготовленный из коровьего молока путем сквашивания топленого молока  с использованием заквасочных микроорганизмов. Массовая доля жира не менее 2,5%. Цвет – светло-кремовый, равномерный по всей массе.Вкус и запах чистые, кисломолочные, с выраженным привкусом пастеризации.</t>
  </si>
  <si>
    <t xml:space="preserve">Изготовлен из коровьего молока.   Сорт высший. Не острый. Массовая доля жира не менее 45%. </t>
  </si>
  <si>
    <t>Мороженая, обезглавленная, потрошеная, 1 сорт Внешний вид после размораживания - поверхность рыбы чистая,  окраскисвойственная   данному виду рыбы. Консистенция после размораживания - плотная или мягкая, свойственная данному виду рыбы. Запах после разморозки свойственный свежей рыбе, без посторонних  запахов.</t>
  </si>
  <si>
    <t xml:space="preserve">Рыба  разделана, уложена в банки. Банки герметично укупорены и стерилизованы.  Куски рыбы целые, при выкладывании из банки не разламываются. Без посторонних примесей .
</t>
  </si>
  <si>
    <t xml:space="preserve">Слабосоленая, неразделанная, 1 сорт. Поверхность чистая. Рыба без наружных повреждений. Вкус и запах свойственные соленой сельди, без посторонних привкуса и запаха.
</t>
  </si>
  <si>
    <t>Консервы из рыбы натуральные (сайра)</t>
  </si>
  <si>
    <t>Консервы из тихоокеанских лососевых рыб  натуральные (горбуша)</t>
  </si>
  <si>
    <t>Консервы из рыбы натуральные (сардина)</t>
  </si>
  <si>
    <t xml:space="preserve">Сельди соленые  </t>
  </si>
  <si>
    <t>Рекомендуемая  НМЦ, рублей на 2-й  квартал 2018 г.</t>
  </si>
  <si>
    <t xml:space="preserve">Предложения по начальным (максимальным) ценам на продовольственные товары (рыба) на 2-й квартал  2018 года </t>
  </si>
  <si>
    <t xml:space="preserve">Предложения по начальным (максимальным) ценам на продовольственные товары (фрукты) на 2-й квартал  2018 года </t>
  </si>
  <si>
    <t>Рекомендуемая  НМЦ, рублей на 2-й квартал 2018 г.</t>
  </si>
  <si>
    <t>Плоды свежие, чистые,целые, здоровые, неувядшие, без механических повреждений, без повреждений вредителями и болезнями. Запах и вкус свойственный свежим мандаринам, без постороннего запаха и привкуса</t>
  </si>
  <si>
    <t>Плоды свежие, чистые, целые, здоровые, неувядшие, без механических повреждений, без повреждений вредителями и болезнями. Запах и вкус свойственный свежим апельсинам, без постороннего запаха и привкуса</t>
  </si>
  <si>
    <t xml:space="preserve"> Плоды свежие, одного помологического сорта, в кистях чистые, целые, развившиеся, не уродливые, без остатков цветка .  Крона зеленовато- желтая либо желтая. Вкус сладкий без постороннего привкуса и аромата.</t>
  </si>
  <si>
    <t>Плоды, свежие, целые, чистые, с плодоножкой, без излишней внешней влажности,  без повреждений сельхозвредителями вредителями. Не загнившие, не перезрелые, без постороннего запаха и (или) привкуса.</t>
  </si>
  <si>
    <t>Плоды свежие, чистые,целые, здоровые, неувядшие, без механических повреждений, без повреждений вредителями и болезнями. Запах и вкус свойственный свежим лимонам, без постороннего запаха и привкуса</t>
  </si>
  <si>
    <t xml:space="preserve">Предложения по начальным (максимальным) ценам на продовольственные товары (прочая продукция) на 2-й квартал  2018 года </t>
  </si>
  <si>
    <t xml:space="preserve">Ядрица 1 сорт.  Целые и надколотые ядра гречихи, без посторонних запахов, затхлость и плесень отсутствуют. Отсутствует зараженность и загрязненность вредителями. </t>
  </si>
  <si>
    <t xml:space="preserve">Преобладает непрозрачная мучнистая крупка ровного белого или кремового цвета, без посторонних запахов,  затхлость и плесень отсутствуют. Отсутствует зараженность вредителями. </t>
  </si>
  <si>
    <t xml:space="preserve">Крупа ячневая №1. Частицы дробленого ядра различной величины и формы.  Цвет белый с желтоватым, без посторонних запахов,  затхлость и плесень отсутствуют. Отсутствует зараженность  вредителями. </t>
  </si>
  <si>
    <t xml:space="preserve">Крупа перловая №1. Ядро, освобожденное от цветковых пленок, отшлифованное. Цвет белый с желтоватым. Без посторонних запахов,  затхлость и плесень отсутствуют. Отсутствует зараженность  вредителями. </t>
  </si>
  <si>
    <t xml:space="preserve">«Артек». Частицы мелкодробленого зерна пшеницы, освобожденные полностью от зародыша и частично от плодовых и семенных оболочек. Частицы крупы зашлифованы.Цвет — желтый. Запах — свойственный пшеничной крупе, без посторонних запахов, не затхлый, не плесневелый. Отсутствует зараженность  вредителями. </t>
  </si>
  <si>
    <t xml:space="preserve">«Геркулес», без привкуса горечи и посторонних привкусов. Запах свойственный овсяной крупе без плесневелого, затхлого и других посторонних запахов. Цвет белый с оттенками от кремового до желтого.Отсутствует зараженность и загрязненность вредителями. </t>
  </si>
  <si>
    <t xml:space="preserve">Белая, подтип овальная, без посторонних запахов,  затхлость и плесень отсутствуют. Отсутствует зараженность  вредителями. </t>
  </si>
  <si>
    <t xml:space="preserve">Колотый, шлифованный,1 сорт, без посторонних запахов,  затхлость и плесень отсутствуют. Отсутствует зараженность вредителями. </t>
  </si>
  <si>
    <t xml:space="preserve">Хлебопекарная высшего сорта. Запах свойственный пшеничной муке, без посторонних запахов,  затхлость и плесень отсутствуют. Отсутствует зараженность и загрязненность вредителями.  Цвет белый или белый с кремовым оттенком. </t>
  </si>
  <si>
    <t xml:space="preserve">Виноград сушеный, сорт первый,  без плодоножек,комкования, сыпучий. Вкус и запах, свойственные сушеному винограду. Вкус сладкий или сладко-кислый. Без постороннего привкуса и запаха. </t>
  </si>
  <si>
    <t>Порошок от светло-коричневого до тёмно-коричневого цвета, без серого оттенка,без постороннего привкуса изапаха.</t>
  </si>
  <si>
    <t>Группа А  высшего сорта. Изделия изготовлены из муки твердой пшеницы.</t>
  </si>
  <si>
    <t xml:space="preserve">Поваренная пищевая. Выварочная, йодированная. Сорт «экстра». </t>
  </si>
  <si>
    <t>Желейный,неглазированный. Поверхность  обсыпанная сахаром. Форма правильная с четкими контуром, без деформации.  Консистенция студнеобразная.</t>
  </si>
  <si>
    <t>Сахар белый</t>
  </si>
  <si>
    <t xml:space="preserve">Кристаллический, сыпучий, чистый. Без посторонних привкуса и запаха.  </t>
  </si>
  <si>
    <t>Напиток кофейный растворимый</t>
  </si>
  <si>
    <t>ООО "Дантон-Птицепром" Ржевская птицефабрика (филиал № 1)  вх. № 2951 от 21.02.2018</t>
  </si>
  <si>
    <t xml:space="preserve"> АО  "Птицефабрика Верхневолжская" вх.№ 3028  от  22.02.2018</t>
  </si>
  <si>
    <t>ОАО  "Тверьпродторг" вх.№ 2950 от 21.02.2018</t>
  </si>
  <si>
    <t>ЗАО "Хлеб" вх. № 3027  от 22.02.2018</t>
  </si>
  <si>
    <t>ОАО  "Тверьпродторг"  вх.№ 2950 от 21.02.2018</t>
  </si>
  <si>
    <t xml:space="preserve">ОАО  "Тверьпродторг" вх.№ 2950 от 21.02.2018   </t>
  </si>
  <si>
    <t xml:space="preserve">ОАО "Тверьпродторг"  вх.№ 2950 от 21.02.2018      </t>
  </si>
  <si>
    <t xml:space="preserve">ОАО "Тверьпродторг"  вх.№ 2950 от 21.02.2018           </t>
  </si>
  <si>
    <t xml:space="preserve">ОАО "Тверьпродторг"  вх.№ 2950 от 21.02.2018          </t>
  </si>
  <si>
    <t xml:space="preserve">ОАО "Тверьпродторг"  вх.№ 2950 от 21.02.2018                  </t>
  </si>
  <si>
    <t xml:space="preserve">ОАО  "Тверьпродторг " вх.№  2950 от 21.02.2018      </t>
  </si>
  <si>
    <t xml:space="preserve">ОАО  "Тверьпродторг " вх.№  2950 от 21.02.2018  </t>
  </si>
  <si>
    <t xml:space="preserve">ОАО  "Тверьпродторг " вх.№  2950 от 21.02.2018              </t>
  </si>
  <si>
    <t xml:space="preserve">ОАО  "Тверьпродторг " вх.№  2950 от 21.02.2018        </t>
  </si>
  <si>
    <t>ОАО " Тверьпродторг"  вх.№ 2950 от 21.02.2018</t>
  </si>
  <si>
    <t xml:space="preserve">ОАО  "Тверьпродторг"  вх.№ 2950 от 21.02.2018    </t>
  </si>
  <si>
    <t>ООО "Знатные хлеба" вх. №  3139 от   26.02.2018</t>
  </si>
  <si>
    <t>ООО "Знатные хлеба" вх. № 3139 от 26.02.2018</t>
  </si>
  <si>
    <t>ООО "Водолей" вх. № 3322 от  01.03.2018</t>
  </si>
  <si>
    <t xml:space="preserve">ООО "Водолей" вх. № 3322 от  01.03.2018 </t>
  </si>
  <si>
    <t>ОАО "ВЕЛИКОЛУКСКИЙ МЯСОКОМБИНАТ" вх.№3760   от  06.03.2018</t>
  </si>
  <si>
    <t>ООО "Русский хлеб" вх. №   3759   от 06.03.2018</t>
  </si>
  <si>
    <t>реестровый номер контракта  2690800217017000018 (ОООВВ-Айсберг)</t>
  </si>
  <si>
    <t>реестровый номер контракта  2694400390116000137 (ООО ТТФ "Чайка-3")</t>
  </si>
  <si>
    <t>реестровый номер контракта  2690300692817000070 (ООО Статус)</t>
  </si>
  <si>
    <t>реестровый номер контракта 2591401551316000009 ("Регион-Поставка 1")</t>
  </si>
  <si>
    <t>ОАО "МОЛОКО" вх. №  4014   от 12.03.2018</t>
  </si>
  <si>
    <t xml:space="preserve">ООО ТЗК "Тверца"  вх. №  3442 от 02.03.2018  </t>
  </si>
  <si>
    <t xml:space="preserve">ООО ТЗК "Тверца"  вх. №  3442 от 02.03.2018    </t>
  </si>
  <si>
    <t>ООО "Позитив" вх. №  3443 от  02.03.2018</t>
  </si>
  <si>
    <t>ИП Филенкова Е.Ю. вх. №   4013 от 12.03.2018</t>
  </si>
  <si>
    <t xml:space="preserve">ИП Филенкова Е.Ю. вх. №   4013 от 12.03.2018 </t>
  </si>
  <si>
    <t>ООО "Продресурсы" вх. №  4015  от 12.03.2018</t>
  </si>
  <si>
    <t>АО "Торжокский хлебозавод" вх. № 4016  от 12.03.2018</t>
  </si>
  <si>
    <t>ООО "Вышний Волочек - Айсберг" вх. № 4202 от 14.03.2018</t>
  </si>
  <si>
    <t xml:space="preserve">ООО "Конаковские колбасы", вх.№ 4201  от  14.03.2018  </t>
  </si>
  <si>
    <t xml:space="preserve">реестровый номер контракта 2692700247117000016 </t>
  </si>
  <si>
    <t>реестровый номер контракта 2694400390116000001</t>
  </si>
  <si>
    <t xml:space="preserve">реестровый номер контракта 2694000090017000016 </t>
  </si>
  <si>
    <t xml:space="preserve">реестровый номер контракта 1690201307016000145 </t>
  </si>
  <si>
    <t xml:space="preserve">реестровый номер контракта  3690202688016000033 </t>
  </si>
  <si>
    <t>реестровый номер контракта  2690400863917000258</t>
  </si>
  <si>
    <t xml:space="preserve">реестровый номер контракта 3690901005316 000007 </t>
  </si>
  <si>
    <t>реестровый номер контракта 2691700073216000080</t>
  </si>
  <si>
    <t xml:space="preserve">реестровый номер контракта 2591401551316000009 </t>
  </si>
  <si>
    <t xml:space="preserve">реестровый номер контракта 1695012741517000009 </t>
  </si>
  <si>
    <t xml:space="preserve">реестровый номер контракта2694300241517000017 </t>
  </si>
  <si>
    <t xml:space="preserve">реестровый номер контракта 2692300426017000023 </t>
  </si>
  <si>
    <t xml:space="preserve">реестровый номер контракта   3690202803716000017 </t>
  </si>
  <si>
    <t xml:space="preserve">реестровый номер контракта 3690900621917000006 </t>
  </si>
  <si>
    <t>реестровый номер контракта 2690500775816000011</t>
  </si>
  <si>
    <t xml:space="preserve">реестровый номер контракта 3690901005316 000007  </t>
  </si>
  <si>
    <t xml:space="preserve">реестровый номер контракта 3694500185817 000007 </t>
  </si>
  <si>
    <t>реестровый номер контракта  2690201017417000311</t>
  </si>
  <si>
    <t xml:space="preserve">реестровый номер контракта 3694500185817 000007  </t>
  </si>
  <si>
    <t xml:space="preserve">реестровый номер контракта 1772817128317000297  </t>
  </si>
  <si>
    <t xml:space="preserve">Потребительская упаковка. Вес до 10 кг. </t>
  </si>
  <si>
    <t xml:space="preserve">реестровый номер контракта 3693400537816000006 </t>
  </si>
  <si>
    <t xml:space="preserve">реестровый номер контракта 3691500519616000007 </t>
  </si>
  <si>
    <t xml:space="preserve">реестровый номер контракта 2690300574815000120 </t>
  </si>
  <si>
    <t xml:space="preserve">реестровый номер контракта 2692100016415000011 </t>
  </si>
  <si>
    <t xml:space="preserve">реестровый номер контракта 0336300147814000002 </t>
  </si>
  <si>
    <t xml:space="preserve">реестровый номер контракта  2692100016415000012 </t>
  </si>
  <si>
    <t xml:space="preserve">реестровый номер контракта 2690800154616000019  </t>
  </si>
  <si>
    <t xml:space="preserve">реестровый номер контракта 2691700073215000010 </t>
  </si>
  <si>
    <t xml:space="preserve">реестровый номер контракта 2591401551316000009  </t>
  </si>
  <si>
    <t xml:space="preserve">реестровый номер контракта 2690300574817000096  </t>
  </si>
  <si>
    <t xml:space="preserve">реестровый номер контракта 2691500420217 000027  </t>
  </si>
  <si>
    <t xml:space="preserve">реестровый номер контракта 2691900058317000067  </t>
  </si>
  <si>
    <t xml:space="preserve">реестровый номер контракта 2691101075917000049  </t>
  </si>
  <si>
    <t xml:space="preserve">реестровый номер контракта 2690300574817000096 </t>
  </si>
  <si>
    <t xml:space="preserve">реестровый номер контракта  3691500530117000001 </t>
  </si>
  <si>
    <t xml:space="preserve">реестровый номер контракта  2690300692815000127 </t>
  </si>
  <si>
    <t xml:space="preserve">реестровый номер контракта  2691101075917000001 </t>
  </si>
  <si>
    <t xml:space="preserve">реестровый номер контракта 2691600867216000010 </t>
  </si>
  <si>
    <t xml:space="preserve">реестровый номер контракта  3691102267315000012 </t>
  </si>
  <si>
    <t xml:space="preserve">реестровый номер контракта  2691500420215000011 </t>
  </si>
  <si>
    <t>реестровый номер контракта  1695012741517000006</t>
  </si>
  <si>
    <t xml:space="preserve">реестровый номер контракта  3691600908016000020 </t>
  </si>
  <si>
    <t xml:space="preserve">реестровый номер контракта  2692400483315000085 </t>
  </si>
  <si>
    <t xml:space="preserve">реестровый номер контракта  0336200017414000045 </t>
  </si>
  <si>
    <t>реестровый номер контракта 2692400483317000103</t>
  </si>
  <si>
    <t xml:space="preserve">реестровый номер контракта  1695012741517000006 </t>
  </si>
  <si>
    <t xml:space="preserve">реестровый номер контракта  01361000087 14 000091 </t>
  </si>
  <si>
    <t xml:space="preserve">реестровый номер контракта  2691500420217000027 </t>
  </si>
  <si>
    <t xml:space="preserve">реестровый номер контракта  2690201017417000312 </t>
  </si>
  <si>
    <t xml:space="preserve">реестровый номер контракта  3691500128017000176 </t>
  </si>
  <si>
    <t xml:space="preserve">реестровый номер контракта 0336200030214000016 </t>
  </si>
  <si>
    <t xml:space="preserve">реестровый номер контракта  2694400390117000108 </t>
  </si>
  <si>
    <t>реестровый номер контракта  2691900058317000067</t>
  </si>
  <si>
    <t>ГОСТ 572-60,                       ГОСТ 572-2016</t>
  </si>
  <si>
    <t xml:space="preserve">реестровый номер контракта  3691101788117000009 </t>
  </si>
  <si>
    <t>реестровый номер контракта  2692400434317000027</t>
  </si>
  <si>
    <t xml:space="preserve">реестровый номер контракта  2692300426017000036  </t>
  </si>
  <si>
    <t xml:space="preserve">реестровый номер контракта  694400388417 000022  </t>
  </si>
  <si>
    <t xml:space="preserve">реестровый номер контракта 2690700865117 000002  </t>
  </si>
  <si>
    <t xml:space="preserve">реестровый номер контракта  3691101628516 000011  </t>
  </si>
  <si>
    <t>реестровый номер контракта 3693400537816000002</t>
  </si>
  <si>
    <t>реестровый номер контракта 3691101620715000009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</si>
</sst>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11"/>
      <name val="Calibri"/>
      <family val="2"/>
    </font>
    <font>
      <sz val="10"/>
      <name val="Calibri"/>
      <family val="2"/>
    </font>
    <font>
      <sz val="7"/>
      <name val="Times New Roman"/>
      <family val="1"/>
    </font>
    <font>
      <b/>
      <sz val="7"/>
      <name val="Times New Roman"/>
      <family val="1"/>
    </font>
    <font>
      <sz val="7"/>
      <name val="Calibri"/>
      <family val="2"/>
    </font>
    <font>
      <sz val="7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Arial"/>
      <family val="2"/>
    </font>
    <font>
      <sz val="8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7"/>
      <name val="Calibri"/>
      <family val="2"/>
    </font>
    <font>
      <b/>
      <sz val="11"/>
      <name val="Calibri"/>
      <family val="2"/>
    </font>
    <font>
      <b/>
      <sz val="8"/>
      <color indexed="8"/>
      <name val="Calibri"/>
      <family val="2"/>
    </font>
    <font>
      <sz val="9"/>
      <name val="Calibri"/>
      <family val="2"/>
    </font>
    <font>
      <b/>
      <sz val="9"/>
      <name val="Times New Roman"/>
      <family val="1"/>
    </font>
    <font>
      <b/>
      <sz val="9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Times New Roman"/>
      <family val="1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1" applyNumberFormat="0" applyAlignment="0" applyProtection="0"/>
    <xf numFmtId="0" fontId="52" fillId="26" borderId="2" applyNumberFormat="0" applyAlignment="0" applyProtection="0"/>
    <xf numFmtId="0" fontId="53" fillId="26" borderId="1" applyNumberFormat="0" applyAlignment="0" applyProtection="0"/>
    <xf numFmtId="0" fontId="5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7" borderId="7" applyNumberFormat="0" applyAlignment="0" applyProtection="0"/>
    <xf numFmtId="0" fontId="60" fillId="0" borderId="0" applyNumberFormat="0" applyFill="0" applyBorder="0" applyAlignment="0" applyProtection="0"/>
    <xf numFmtId="0" fontId="61" fillId="28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209">
    <xf numFmtId="0" fontId="0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4" fontId="13" fillId="32" borderId="10" xfId="0" applyNumberFormat="1" applyFont="1" applyFill="1" applyBorder="1" applyAlignment="1">
      <alignment horizontal="center" vertical="center" wrapText="1"/>
    </xf>
    <xf numFmtId="10" fontId="5" fillId="32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33" borderId="0" xfId="0" applyFont="1" applyFill="1" applyBorder="1" applyAlignment="1">
      <alignment horizontal="center" vertical="center"/>
    </xf>
    <xf numFmtId="0" fontId="23" fillId="33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/>
    </xf>
    <xf numFmtId="0" fontId="17" fillId="32" borderId="0" xfId="0" applyFont="1" applyFill="1" applyAlignment="1">
      <alignment horizontal="center" vertical="center" wrapText="1"/>
    </xf>
    <xf numFmtId="0" fontId="18" fillId="32" borderId="0" xfId="0" applyFont="1" applyFill="1" applyAlignment="1">
      <alignment horizontal="center" vertical="center"/>
    </xf>
    <xf numFmtId="4" fontId="17" fillId="32" borderId="10" xfId="0" applyNumberFormat="1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 wrapText="1"/>
    </xf>
    <xf numFmtId="49" fontId="18" fillId="32" borderId="10" xfId="0" applyNumberFormat="1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 vertical="center" wrapText="1"/>
    </xf>
    <xf numFmtId="2" fontId="17" fillId="32" borderId="10" xfId="0" applyNumberFormat="1" applyFont="1" applyFill="1" applyBorder="1" applyAlignment="1">
      <alignment horizontal="center" vertical="center" wrapText="1"/>
    </xf>
    <xf numFmtId="10" fontId="17" fillId="32" borderId="10" xfId="0" applyNumberFormat="1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8" fillId="32" borderId="10" xfId="0" applyFont="1" applyFill="1" applyBorder="1" applyAlignment="1">
      <alignment horizontal="center" vertical="center"/>
    </xf>
    <xf numFmtId="49" fontId="18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 horizontal="center" vertical="center"/>
    </xf>
    <xf numFmtId="0" fontId="3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/>
    </xf>
    <xf numFmtId="4" fontId="3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49" fontId="2" fillId="32" borderId="10" xfId="0" applyNumberFormat="1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 wrapText="1"/>
    </xf>
    <xf numFmtId="10" fontId="3" fillId="32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49" fontId="3" fillId="32" borderId="10" xfId="0" applyNumberFormat="1" applyFont="1" applyFill="1" applyBorder="1" applyAlignment="1">
      <alignment horizontal="center" vertical="center" wrapText="1"/>
    </xf>
    <xf numFmtId="2" fontId="3" fillId="32" borderId="11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/>
    </xf>
    <xf numFmtId="4" fontId="8" fillId="32" borderId="10" xfId="0" applyNumberFormat="1" applyFont="1" applyFill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49" fontId="9" fillId="32" borderId="10" xfId="0" applyNumberFormat="1" applyFont="1" applyFill="1" applyBorder="1" applyAlignment="1">
      <alignment horizontal="center" vertical="center" wrapText="1"/>
    </xf>
    <xf numFmtId="0" fontId="8" fillId="32" borderId="10" xfId="0" applyFont="1" applyFill="1" applyBorder="1" applyAlignment="1">
      <alignment horizontal="center" vertical="center" wrapText="1"/>
    </xf>
    <xf numFmtId="4" fontId="5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0" fontId="13" fillId="32" borderId="0" xfId="0" applyFont="1" applyFill="1" applyAlignment="1">
      <alignment wrapText="1"/>
    </xf>
    <xf numFmtId="0" fontId="13" fillId="32" borderId="0" xfId="0" applyFont="1" applyFill="1" applyAlignment="1">
      <alignment horizontal="center"/>
    </xf>
    <xf numFmtId="0" fontId="14" fillId="32" borderId="0" xfId="0" applyFont="1" applyFill="1" applyAlignment="1">
      <alignment/>
    </xf>
    <xf numFmtId="0" fontId="13" fillId="32" borderId="0" xfId="0" applyFont="1" applyFill="1" applyAlignment="1">
      <alignment vertical="top"/>
    </xf>
    <xf numFmtId="0" fontId="14" fillId="32" borderId="10" xfId="0" applyFont="1" applyFill="1" applyBorder="1" applyAlignment="1">
      <alignment horizontal="center" vertical="center" wrapText="1"/>
    </xf>
    <xf numFmtId="49" fontId="14" fillId="32" borderId="10" xfId="0" applyNumberFormat="1" applyFont="1" applyFill="1" applyBorder="1" applyAlignment="1">
      <alignment horizontal="center" vertical="center" wrapText="1"/>
    </xf>
    <xf numFmtId="0" fontId="13" fillId="32" borderId="10" xfId="0" applyFont="1" applyFill="1" applyBorder="1" applyAlignment="1">
      <alignment horizontal="center" vertical="center" wrapText="1"/>
    </xf>
    <xf numFmtId="10" fontId="13" fillId="32" borderId="10" xfId="0" applyNumberFormat="1" applyFont="1" applyFill="1" applyBorder="1" applyAlignment="1">
      <alignment horizontal="center" vertical="center" wrapText="1"/>
    </xf>
    <xf numFmtId="0" fontId="13" fillId="32" borderId="10" xfId="0" applyNumberFormat="1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 vertical="center"/>
    </xf>
    <xf numFmtId="0" fontId="13" fillId="32" borderId="0" xfId="0" applyFont="1" applyFill="1" applyAlignment="1">
      <alignment horizontal="center" vertical="center" wrapText="1"/>
    </xf>
    <xf numFmtId="0" fontId="14" fillId="32" borderId="0" xfId="0" applyFont="1" applyFill="1" applyAlignment="1">
      <alignment horizontal="center" vertical="center"/>
    </xf>
    <xf numFmtId="0" fontId="14" fillId="32" borderId="10" xfId="0" applyFont="1" applyFill="1" applyBorder="1" applyAlignment="1">
      <alignment horizontal="center" vertical="top" wrapText="1"/>
    </xf>
    <xf numFmtId="0" fontId="13" fillId="32" borderId="10" xfId="0" applyFont="1" applyFill="1" applyBorder="1" applyAlignment="1">
      <alignment horizontal="center" vertical="top" wrapText="1"/>
    </xf>
    <xf numFmtId="0" fontId="16" fillId="32" borderId="0" xfId="0" applyFont="1" applyFill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top" wrapText="1"/>
    </xf>
    <xf numFmtId="4" fontId="3" fillId="32" borderId="10" xfId="0" applyNumberFormat="1" applyFont="1" applyFill="1" applyBorder="1" applyAlignment="1">
      <alignment horizontal="center" vertical="center" wrapText="1"/>
    </xf>
    <xf numFmtId="2" fontId="3" fillId="32" borderId="10" xfId="0" applyNumberFormat="1" applyFont="1" applyFill="1" applyBorder="1" applyAlignment="1">
      <alignment horizontal="center" vertical="center"/>
    </xf>
    <xf numFmtId="0" fontId="3" fillId="32" borderId="0" xfId="0" applyFont="1" applyFill="1" applyAlignment="1">
      <alignment/>
    </xf>
    <xf numFmtId="0" fontId="2" fillId="32" borderId="0" xfId="0" applyFont="1" applyFill="1" applyAlignment="1">
      <alignment/>
    </xf>
    <xf numFmtId="0" fontId="3" fillId="32" borderId="0" xfId="0" applyFont="1" applyFill="1" applyAlignment="1">
      <alignment wrapText="1"/>
    </xf>
    <xf numFmtId="0" fontId="17" fillId="32" borderId="0" xfId="0" applyFont="1" applyFill="1" applyAlignment="1">
      <alignment wrapText="1"/>
    </xf>
    <xf numFmtId="0" fontId="6" fillId="32" borderId="10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vertical="top"/>
    </xf>
    <xf numFmtId="0" fontId="4" fillId="32" borderId="0" xfId="0" applyFont="1" applyFill="1" applyAlignment="1">
      <alignment vertical="top" wrapText="1"/>
    </xf>
    <xf numFmtId="0" fontId="19" fillId="32" borderId="0" xfId="0" applyFont="1" applyFill="1" applyAlignment="1">
      <alignment vertical="top" wrapText="1"/>
    </xf>
    <xf numFmtId="0" fontId="4" fillId="32" borderId="0" xfId="0" applyFont="1" applyFill="1" applyAlignment="1">
      <alignment wrapText="1"/>
    </xf>
    <xf numFmtId="0" fontId="26" fillId="32" borderId="0" xfId="0" applyFont="1" applyFill="1" applyAlignment="1">
      <alignment wrapText="1"/>
    </xf>
    <xf numFmtId="0" fontId="4" fillId="32" borderId="0" xfId="0" applyFont="1" applyFill="1" applyAlignment="1">
      <alignment/>
    </xf>
    <xf numFmtId="0" fontId="6" fillId="32" borderId="0" xfId="0" applyFont="1" applyFill="1" applyAlignment="1">
      <alignment horizontal="center" vertical="center"/>
    </xf>
    <xf numFmtId="0" fontId="17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24" fillId="32" borderId="10" xfId="0" applyFont="1" applyFill="1" applyBorder="1" applyAlignment="1">
      <alignment horizontal="center" vertical="center" wrapText="1"/>
    </xf>
    <xf numFmtId="49" fontId="24" fillId="32" borderId="10" xfId="0" applyNumberFormat="1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top" wrapText="1"/>
    </xf>
    <xf numFmtId="2" fontId="5" fillId="32" borderId="10" xfId="0" applyNumberFormat="1" applyFont="1" applyFill="1" applyBorder="1" applyAlignment="1">
      <alignment horizontal="center" vertical="center" wrapText="1"/>
    </xf>
    <xf numFmtId="0" fontId="68" fillId="32" borderId="12" xfId="0" applyFont="1" applyFill="1" applyBorder="1" applyAlignment="1">
      <alignment horizontal="center" vertical="top" wrapText="1"/>
    </xf>
    <xf numFmtId="0" fontId="69" fillId="32" borderId="13" xfId="0" applyFont="1" applyFill="1" applyBorder="1" applyAlignment="1">
      <alignment horizontal="center" vertical="top" wrapText="1"/>
    </xf>
    <xf numFmtId="0" fontId="2" fillId="32" borderId="12" xfId="0" applyFont="1" applyFill="1" applyBorder="1" applyAlignment="1">
      <alignment horizontal="center" vertical="center" wrapText="1"/>
    </xf>
    <xf numFmtId="0" fontId="2" fillId="32" borderId="14" xfId="0" applyFont="1" applyFill="1" applyBorder="1" applyAlignment="1">
      <alignment horizontal="center" vertical="center" wrapText="1"/>
    </xf>
    <xf numFmtId="0" fontId="2" fillId="32" borderId="13" xfId="0" applyFont="1" applyFill="1" applyBorder="1" applyAlignment="1">
      <alignment horizontal="center" vertical="center" wrapText="1"/>
    </xf>
    <xf numFmtId="0" fontId="2" fillId="32" borderId="11" xfId="0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2" fillId="32" borderId="12" xfId="0" applyFont="1" applyFill="1" applyBorder="1" applyAlignment="1">
      <alignment horizontal="center" vertical="top" wrapText="1"/>
    </xf>
    <xf numFmtId="0" fontId="0" fillId="32" borderId="13" xfId="0" applyFill="1" applyBorder="1" applyAlignment="1">
      <alignment horizontal="center" vertical="top" wrapText="1"/>
    </xf>
    <xf numFmtId="0" fontId="2" fillId="32" borderId="15" xfId="0" applyFont="1" applyFill="1" applyBorder="1" applyAlignment="1">
      <alignment horizontal="center" vertical="center"/>
    </xf>
    <xf numFmtId="0" fontId="70" fillId="32" borderId="13" xfId="0" applyFont="1" applyFill="1" applyBorder="1" applyAlignment="1">
      <alignment horizontal="center" vertical="top" wrapText="1"/>
    </xf>
    <xf numFmtId="0" fontId="3" fillId="32" borderId="0" xfId="0" applyFont="1" applyFill="1" applyAlignment="1">
      <alignment horizontal="center" vertical="center" wrapText="1"/>
    </xf>
    <xf numFmtId="0" fontId="3" fillId="32" borderId="0" xfId="0" applyFont="1" applyFill="1" applyAlignment="1">
      <alignment horizontal="center" vertical="center"/>
    </xf>
    <xf numFmtId="0" fontId="69" fillId="32" borderId="0" xfId="0" applyFont="1" applyFill="1" applyAlignment="1">
      <alignment horizontal="center" vertical="center"/>
    </xf>
    <xf numFmtId="0" fontId="69" fillId="32" borderId="15" xfId="0" applyFont="1" applyFill="1" applyBorder="1" applyAlignment="1">
      <alignment horizontal="center" vertical="center" wrapText="1"/>
    </xf>
    <xf numFmtId="0" fontId="69" fillId="32" borderId="16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 wrapText="1"/>
    </xf>
    <xf numFmtId="0" fontId="69" fillId="32" borderId="14" xfId="0" applyFont="1" applyFill="1" applyBorder="1" applyAlignment="1">
      <alignment horizontal="center" vertical="center" wrapText="1"/>
    </xf>
    <xf numFmtId="0" fontId="69" fillId="32" borderId="13" xfId="0" applyFont="1" applyFill="1" applyBorder="1" applyAlignment="1">
      <alignment horizontal="center" vertical="center" wrapText="1"/>
    </xf>
    <xf numFmtId="4" fontId="9" fillId="32" borderId="12" xfId="0" applyNumberFormat="1" applyFont="1" applyFill="1" applyBorder="1" applyAlignment="1">
      <alignment horizontal="center" vertical="top" wrapText="1"/>
    </xf>
    <xf numFmtId="4" fontId="6" fillId="32" borderId="13" xfId="0" applyNumberFormat="1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/>
    </xf>
    <xf numFmtId="0" fontId="9" fillId="32" borderId="12" xfId="0" applyFont="1" applyFill="1" applyBorder="1" applyAlignment="1">
      <alignment horizontal="center" vertical="center" wrapText="1"/>
    </xf>
    <xf numFmtId="0" fontId="9" fillId="32" borderId="14" xfId="0" applyFont="1" applyFill="1" applyBorder="1" applyAlignment="1">
      <alignment horizontal="center" vertical="center" wrapText="1"/>
    </xf>
    <xf numFmtId="0" fontId="9" fillId="32" borderId="13" xfId="0" applyFont="1" applyFill="1" applyBorder="1" applyAlignment="1">
      <alignment horizontal="center" vertical="center" wrapText="1"/>
    </xf>
    <xf numFmtId="0" fontId="9" fillId="32" borderId="15" xfId="0" applyFont="1" applyFill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9" fillId="32" borderId="10" xfId="0" applyFont="1" applyFill="1" applyBorder="1" applyAlignment="1">
      <alignment horizontal="center" vertical="center" wrapText="1"/>
    </xf>
    <xf numFmtId="0" fontId="9" fillId="32" borderId="11" xfId="0" applyFont="1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10" fillId="32" borderId="14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center" vertical="center" wrapText="1"/>
    </xf>
    <xf numFmtId="0" fontId="9" fillId="32" borderId="12" xfId="0" applyFont="1" applyFill="1" applyBorder="1" applyAlignment="1">
      <alignment horizontal="center" vertical="top" wrapText="1"/>
    </xf>
    <xf numFmtId="0" fontId="20" fillId="32" borderId="13" xfId="0" applyFont="1" applyFill="1" applyBorder="1" applyAlignment="1">
      <alignment horizontal="center" vertical="top" wrapText="1"/>
    </xf>
    <xf numFmtId="0" fontId="14" fillId="32" borderId="12" xfId="0" applyFont="1" applyFill="1" applyBorder="1" applyAlignment="1">
      <alignment horizontal="center" vertical="top" wrapText="1"/>
    </xf>
    <xf numFmtId="0" fontId="22" fillId="32" borderId="13" xfId="0" applyFont="1" applyFill="1" applyBorder="1" applyAlignment="1">
      <alignment horizontal="center" vertical="top" wrapText="1"/>
    </xf>
    <xf numFmtId="0" fontId="13" fillId="32" borderId="17" xfId="0" applyFont="1" applyFill="1" applyBorder="1" applyAlignment="1">
      <alignment/>
    </xf>
    <xf numFmtId="0" fontId="13" fillId="32" borderId="0" xfId="0" applyFont="1" applyFill="1" applyAlignment="1">
      <alignment/>
    </xf>
    <xf numFmtId="0" fontId="14" fillId="32" borderId="11" xfId="0" applyFont="1" applyFill="1" applyBorder="1" applyAlignment="1">
      <alignment horizontal="center" vertical="top" wrapText="1"/>
    </xf>
    <xf numFmtId="0" fontId="14" fillId="32" borderId="15" xfId="0" applyFont="1" applyFill="1" applyBorder="1" applyAlignment="1">
      <alignment horizontal="center" vertical="top" wrapText="1"/>
    </xf>
    <xf numFmtId="0" fontId="14" fillId="32" borderId="16" xfId="0" applyFont="1" applyFill="1" applyBorder="1" applyAlignment="1">
      <alignment horizontal="center" vertical="top" wrapText="1"/>
    </xf>
    <xf numFmtId="0" fontId="71" fillId="32" borderId="13" xfId="0" applyFont="1" applyFill="1" applyBorder="1" applyAlignment="1">
      <alignment horizontal="center" vertical="top" wrapText="1"/>
    </xf>
    <xf numFmtId="0" fontId="14" fillId="32" borderId="10" xfId="0" applyFont="1" applyFill="1" applyBorder="1" applyAlignment="1">
      <alignment horizontal="center" vertical="center" wrapText="1"/>
    </xf>
    <xf numFmtId="0" fontId="14" fillId="32" borderId="12" xfId="0" applyFont="1" applyFill="1" applyBorder="1" applyAlignment="1">
      <alignment horizontal="center" vertical="center" wrapText="1"/>
    </xf>
    <xf numFmtId="0" fontId="14" fillId="32" borderId="14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center" wrapText="1"/>
    </xf>
    <xf numFmtId="0" fontId="14" fillId="32" borderId="13" xfId="0" applyFont="1" applyFill="1" applyBorder="1" applyAlignment="1">
      <alignment horizontal="center" vertical="top" wrapText="1"/>
    </xf>
    <xf numFmtId="0" fontId="13" fillId="32" borderId="0" xfId="0" applyFont="1" applyFill="1" applyAlignment="1">
      <alignment wrapText="1"/>
    </xf>
    <xf numFmtId="0" fontId="13" fillId="32" borderId="0" xfId="0" applyFont="1" applyFill="1" applyAlignment="1">
      <alignment horizontal="center"/>
    </xf>
    <xf numFmtId="0" fontId="12" fillId="32" borderId="14" xfId="0" applyFont="1" applyFill="1" applyBorder="1" applyAlignment="1">
      <alignment horizontal="center" vertical="center" wrapText="1"/>
    </xf>
    <xf numFmtId="0" fontId="12" fillId="32" borderId="13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 wrapText="1"/>
    </xf>
    <xf numFmtId="0" fontId="14" fillId="32" borderId="15" xfId="0" applyFont="1" applyFill="1" applyBorder="1" applyAlignment="1">
      <alignment horizontal="center" vertical="center"/>
    </xf>
    <xf numFmtId="0" fontId="16" fillId="32" borderId="13" xfId="0" applyFont="1" applyFill="1" applyBorder="1" applyAlignment="1">
      <alignment horizontal="center" vertical="center" wrapText="1"/>
    </xf>
    <xf numFmtId="0" fontId="15" fillId="32" borderId="17" xfId="0" applyFont="1" applyFill="1" applyBorder="1" applyAlignment="1">
      <alignment horizontal="center" vertical="center" wrapText="1"/>
    </xf>
    <xf numFmtId="0" fontId="15" fillId="32" borderId="0" xfId="0" applyFont="1" applyFill="1" applyBorder="1" applyAlignment="1">
      <alignment horizontal="center" vertical="center" wrapText="1"/>
    </xf>
    <xf numFmtId="0" fontId="14" fillId="32" borderId="11" xfId="0" applyFont="1" applyFill="1" applyBorder="1" applyAlignment="1">
      <alignment horizontal="center" vertical="center" wrapText="1"/>
    </xf>
    <xf numFmtId="0" fontId="71" fillId="32" borderId="15" xfId="0" applyFont="1" applyFill="1" applyBorder="1" applyAlignment="1">
      <alignment horizontal="center" vertical="center" wrapText="1"/>
    </xf>
    <xf numFmtId="0" fontId="71" fillId="32" borderId="16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 vertical="center" wrapText="1"/>
    </xf>
    <xf numFmtId="0" fontId="13" fillId="32" borderId="0" xfId="0" applyFont="1" applyFill="1" applyAlignment="1">
      <alignment horizontal="center" vertical="center"/>
    </xf>
    <xf numFmtId="0" fontId="18" fillId="32" borderId="10" xfId="0" applyFont="1" applyFill="1" applyBorder="1" applyAlignment="1">
      <alignment horizontal="center" vertical="center" wrapText="1"/>
    </xf>
    <xf numFmtId="0" fontId="18" fillId="32" borderId="12" xfId="0" applyFont="1" applyFill="1" applyBorder="1" applyAlignment="1">
      <alignment horizontal="center" vertical="top" wrapText="1"/>
    </xf>
    <xf numFmtId="0" fontId="17" fillId="32" borderId="0" xfId="0" applyFont="1" applyFill="1" applyAlignment="1">
      <alignment horizontal="center" vertical="center" wrapText="1"/>
    </xf>
    <xf numFmtId="0" fontId="17" fillId="32" borderId="0" xfId="0" applyFont="1" applyFill="1" applyAlignment="1">
      <alignment horizontal="center" vertical="center"/>
    </xf>
    <xf numFmtId="0" fontId="18" fillId="32" borderId="12" xfId="0" applyFont="1" applyFill="1" applyBorder="1" applyAlignment="1">
      <alignment horizontal="center" vertical="center" wrapText="1"/>
    </xf>
    <xf numFmtId="0" fontId="18" fillId="32" borderId="14" xfId="0" applyFont="1" applyFill="1" applyBorder="1" applyAlignment="1">
      <alignment horizontal="center" vertical="center" wrapText="1"/>
    </xf>
    <xf numFmtId="0" fontId="18" fillId="32" borderId="13" xfId="0" applyFont="1" applyFill="1" applyBorder="1" applyAlignment="1">
      <alignment horizontal="center" vertical="center" wrapText="1"/>
    </xf>
    <xf numFmtId="0" fontId="21" fillId="32" borderId="13" xfId="0" applyFont="1" applyFill="1" applyBorder="1" applyAlignment="1">
      <alignment horizontal="center" vertical="top" wrapText="1"/>
    </xf>
    <xf numFmtId="0" fontId="1" fillId="32" borderId="14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18" fillId="32" borderId="11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0" fillId="32" borderId="16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18" fillId="32" borderId="15" xfId="0" applyFont="1" applyFill="1" applyBorder="1" applyAlignment="1">
      <alignment horizontal="center" vertical="center"/>
    </xf>
    <xf numFmtId="0" fontId="18" fillId="32" borderId="10" xfId="0" applyFont="1" applyFill="1" applyBorder="1" applyAlignment="1">
      <alignment horizontal="center" vertical="top" wrapText="1"/>
    </xf>
    <xf numFmtId="0" fontId="58" fillId="32" borderId="10" xfId="0" applyFont="1" applyFill="1" applyBorder="1" applyAlignment="1">
      <alignment horizontal="center" vertical="top" wrapText="1"/>
    </xf>
    <xf numFmtId="0" fontId="58" fillId="32" borderId="13" xfId="0" applyFont="1" applyFill="1" applyBorder="1" applyAlignment="1">
      <alignment horizontal="center" vertical="top" wrapText="1"/>
    </xf>
    <xf numFmtId="0" fontId="72" fillId="32" borderId="12" xfId="0" applyFont="1" applyFill="1" applyBorder="1" applyAlignment="1">
      <alignment horizontal="center" vertical="top" wrapText="1"/>
    </xf>
    <xf numFmtId="0" fontId="72" fillId="32" borderId="13" xfId="0" applyFont="1" applyFill="1" applyBorder="1" applyAlignment="1">
      <alignment horizontal="center" vertical="top" wrapText="1"/>
    </xf>
    <xf numFmtId="0" fontId="1" fillId="32" borderId="10" xfId="0" applyFont="1" applyFill="1" applyBorder="1" applyAlignment="1">
      <alignment horizontal="center" vertical="center" wrapText="1"/>
    </xf>
    <xf numFmtId="0" fontId="18" fillId="32" borderId="15" xfId="0" applyFont="1" applyFill="1" applyBorder="1" applyAlignment="1">
      <alignment horizontal="center" vertical="center" wrapText="1"/>
    </xf>
    <xf numFmtId="0" fontId="18" fillId="32" borderId="16" xfId="0" applyFont="1" applyFill="1" applyBorder="1" applyAlignment="1">
      <alignment horizontal="center" vertical="center" wrapText="1"/>
    </xf>
    <xf numFmtId="0" fontId="72" fillId="32" borderId="12" xfId="0" applyFont="1" applyFill="1" applyBorder="1" applyAlignment="1">
      <alignment horizontal="center" vertical="center" wrapText="1"/>
    </xf>
    <xf numFmtId="0" fontId="72" fillId="32" borderId="13" xfId="0" applyFont="1" applyFill="1" applyBorder="1" applyAlignment="1">
      <alignment horizontal="center" vertical="center" wrapText="1"/>
    </xf>
    <xf numFmtId="0" fontId="6" fillId="32" borderId="10" xfId="0" applyFont="1" applyFill="1" applyBorder="1" applyAlignment="1">
      <alignment horizontal="center" vertical="center" wrapText="1"/>
    </xf>
    <xf numFmtId="0" fontId="17" fillId="32" borderId="18" xfId="0" applyFont="1" applyFill="1" applyBorder="1" applyAlignment="1">
      <alignment horizontal="center" vertical="center"/>
    </xf>
    <xf numFmtId="0" fontId="7" fillId="32" borderId="13" xfId="0" applyFont="1" applyFill="1" applyBorder="1" applyAlignment="1">
      <alignment horizontal="center" vertical="center" wrapText="1"/>
    </xf>
    <xf numFmtId="0" fontId="3" fillId="32" borderId="15" xfId="0" applyFont="1" applyFill="1" applyBorder="1" applyAlignment="1">
      <alignment horizontal="center" vertical="center" wrapText="1"/>
    </xf>
    <xf numFmtId="0" fontId="3" fillId="32" borderId="0" xfId="0" applyFont="1" applyFill="1" applyAlignment="1">
      <alignment wrapText="1"/>
    </xf>
    <xf numFmtId="0" fontId="3" fillId="32" borderId="18" xfId="0" applyFont="1" applyFill="1" applyBorder="1" applyAlignment="1">
      <alignment horizontal="center" vertical="center"/>
    </xf>
    <xf numFmtId="0" fontId="6" fillId="32" borderId="0" xfId="0" applyFont="1" applyFill="1" applyAlignment="1">
      <alignment horizontal="center" vertical="center" wrapText="1"/>
    </xf>
    <xf numFmtId="0" fontId="17" fillId="32" borderId="0" xfId="0" applyFont="1" applyFill="1" applyBorder="1" applyAlignment="1">
      <alignment horizontal="center" vertical="center"/>
    </xf>
    <xf numFmtId="0" fontId="6" fillId="32" borderId="10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top" wrapText="1"/>
    </xf>
    <xf numFmtId="0" fontId="6" fillId="32" borderId="14" xfId="0" applyFont="1" applyFill="1" applyBorder="1" applyAlignment="1">
      <alignment horizontal="center" vertical="center"/>
    </xf>
    <xf numFmtId="0" fontId="6" fillId="32" borderId="13" xfId="0" applyFont="1" applyFill="1" applyBorder="1" applyAlignment="1">
      <alignment horizontal="center" vertical="center"/>
    </xf>
    <xf numFmtId="0" fontId="6" fillId="32" borderId="15" xfId="0" applyFont="1" applyFill="1" applyBorder="1" applyAlignment="1">
      <alignment horizontal="center" vertical="center"/>
    </xf>
    <xf numFmtId="0" fontId="18" fillId="32" borderId="13" xfId="0" applyFont="1" applyFill="1" applyBorder="1" applyAlignment="1">
      <alignment horizontal="center" vertical="top" wrapText="1"/>
    </xf>
    <xf numFmtId="0" fontId="24" fillId="32" borderId="10" xfId="0" applyFont="1" applyFill="1" applyBorder="1" applyAlignment="1">
      <alignment horizontal="center" vertical="center" wrapText="1"/>
    </xf>
    <xf numFmtId="0" fontId="23" fillId="32" borderId="10" xfId="0" applyFont="1" applyFill="1" applyBorder="1" applyAlignment="1">
      <alignment horizontal="center" vertical="center"/>
    </xf>
    <xf numFmtId="0" fontId="24" fillId="32" borderId="12" xfId="0" applyFont="1" applyFill="1" applyBorder="1" applyAlignment="1">
      <alignment horizontal="center" vertical="top" wrapText="1"/>
    </xf>
    <xf numFmtId="0" fontId="23" fillId="32" borderId="13" xfId="0" applyFont="1" applyFill="1" applyBorder="1" applyAlignment="1">
      <alignment horizontal="center" vertical="top" wrapText="1"/>
    </xf>
    <xf numFmtId="0" fontId="25" fillId="32" borderId="13" xfId="0" applyFont="1" applyFill="1" applyBorder="1" applyAlignment="1">
      <alignment horizontal="center" vertical="top" wrapText="1"/>
    </xf>
    <xf numFmtId="0" fontId="5" fillId="32" borderId="10" xfId="0" applyFont="1" applyFill="1" applyBorder="1" applyAlignment="1">
      <alignment horizontal="center" vertical="center"/>
    </xf>
    <xf numFmtId="0" fontId="24" fillId="32" borderId="15" xfId="0" applyFont="1" applyFill="1" applyBorder="1" applyAlignment="1">
      <alignment horizontal="center" vertical="center"/>
    </xf>
    <xf numFmtId="0" fontId="24" fillId="32" borderId="11" xfId="0" applyFont="1" applyFill="1" applyBorder="1" applyAlignment="1">
      <alignment horizontal="center" vertical="center" wrapText="1"/>
    </xf>
    <xf numFmtId="0" fontId="73" fillId="32" borderId="15" xfId="0" applyFont="1" applyFill="1" applyBorder="1" applyAlignment="1">
      <alignment horizontal="center" vertical="center" wrapText="1"/>
    </xf>
    <xf numFmtId="0" fontId="73" fillId="32" borderId="16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24" fillId="32" borderId="12" xfId="0" applyFont="1" applyFill="1" applyBorder="1" applyAlignment="1">
      <alignment horizontal="center" vertical="center" wrapText="1"/>
    </xf>
    <xf numFmtId="0" fontId="24" fillId="32" borderId="14" xfId="0" applyFont="1" applyFill="1" applyBorder="1" applyAlignment="1">
      <alignment horizontal="center" vertical="center" wrapText="1"/>
    </xf>
    <xf numFmtId="0" fontId="24" fillId="32" borderId="13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wrapText="1"/>
    </xf>
    <xf numFmtId="0" fontId="7" fillId="32" borderId="16" xfId="0" applyFont="1" applyFill="1" applyBorder="1" applyAlignment="1">
      <alignment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  <xf numFmtId="0" fontId="7" fillId="32" borderId="15" xfId="0" applyFont="1" applyFill="1" applyBorder="1" applyAlignment="1">
      <alignment horizontal="center" vertical="center" wrapText="1"/>
    </xf>
    <xf numFmtId="0" fontId="7" fillId="32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2"/>
  <sheetViews>
    <sheetView zoomScale="75" zoomScaleNormal="75" zoomScalePageLayoutView="0" workbookViewId="0" topLeftCell="A1">
      <selection activeCell="E9" sqref="E9"/>
    </sheetView>
  </sheetViews>
  <sheetFormatPr defaultColWidth="9.140625" defaultRowHeight="15"/>
  <cols>
    <col min="1" max="1" width="17.8515625" style="29" customWidth="1"/>
    <col min="2" max="2" width="13.00390625" style="29" customWidth="1"/>
    <col min="3" max="3" width="7.57421875" style="29" customWidth="1"/>
    <col min="4" max="4" width="15.421875" style="29" customWidth="1"/>
    <col min="5" max="5" width="37.57421875" style="29" customWidth="1"/>
    <col min="6" max="6" width="15.57421875" style="29" customWidth="1"/>
    <col min="7" max="7" width="13.421875" style="30" customWidth="1"/>
    <col min="8" max="9" width="14.8515625" style="30" customWidth="1"/>
    <col min="10" max="12" width="14.28125" style="30" customWidth="1"/>
    <col min="13" max="13" width="16.00390625" style="30" customWidth="1"/>
    <col min="14" max="14" width="15.28125" style="30" customWidth="1"/>
    <col min="15" max="15" width="16.57421875" style="30" customWidth="1"/>
    <col min="16" max="16" width="15.57421875" style="30" customWidth="1"/>
    <col min="17" max="17" width="10.8515625" style="30" customWidth="1"/>
    <col min="18" max="18" width="10.28125" style="30" customWidth="1"/>
    <col min="19" max="19" width="12.8515625" style="30" customWidth="1"/>
    <col min="20" max="16384" width="9.140625" style="29" customWidth="1"/>
  </cols>
  <sheetData>
    <row r="1" spans="17:19" ht="15" customHeight="1">
      <c r="Q1" s="96" t="s">
        <v>176</v>
      </c>
      <c r="R1" s="96"/>
      <c r="S1" s="96"/>
    </row>
    <row r="2" ht="15" customHeight="1"/>
    <row r="3" spans="1:19" ht="12.75">
      <c r="A3" s="97" t="s">
        <v>397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</row>
    <row r="5" spans="1:19" s="31" customFormat="1" ht="25.5" customHeight="1">
      <c r="A5" s="91" t="s">
        <v>143</v>
      </c>
      <c r="B5" s="87" t="s">
        <v>274</v>
      </c>
      <c r="C5" s="91" t="s">
        <v>105</v>
      </c>
      <c r="D5" s="87" t="s">
        <v>218</v>
      </c>
      <c r="E5" s="91" t="s">
        <v>142</v>
      </c>
      <c r="F5" s="91" t="s">
        <v>91</v>
      </c>
      <c r="G5" s="94" t="s">
        <v>175</v>
      </c>
      <c r="H5" s="94"/>
      <c r="I5" s="94"/>
      <c r="J5" s="94"/>
      <c r="K5" s="94"/>
      <c r="L5" s="94"/>
      <c r="M5" s="94"/>
      <c r="N5" s="94"/>
      <c r="O5" s="94"/>
      <c r="P5" s="94"/>
      <c r="Q5" s="91" t="s">
        <v>153</v>
      </c>
      <c r="R5" s="87" t="s">
        <v>154</v>
      </c>
      <c r="S5" s="90" t="s">
        <v>386</v>
      </c>
    </row>
    <row r="6" spans="1:19" s="31" customFormat="1" ht="88.5" customHeight="1">
      <c r="A6" s="91"/>
      <c r="B6" s="88"/>
      <c r="C6" s="91"/>
      <c r="D6" s="102"/>
      <c r="E6" s="91"/>
      <c r="F6" s="91"/>
      <c r="G6" s="92" t="s">
        <v>464</v>
      </c>
      <c r="H6" s="92" t="s">
        <v>482</v>
      </c>
      <c r="I6" s="92" t="s">
        <v>477</v>
      </c>
      <c r="J6" s="92" t="s">
        <v>479</v>
      </c>
      <c r="K6" s="92" t="s">
        <v>494</v>
      </c>
      <c r="L6" s="92" t="s">
        <v>497</v>
      </c>
      <c r="M6" s="92" t="s">
        <v>497</v>
      </c>
      <c r="N6" s="92" t="s">
        <v>498</v>
      </c>
      <c r="O6" s="92" t="s">
        <v>499</v>
      </c>
      <c r="P6" s="92" t="s">
        <v>500</v>
      </c>
      <c r="Q6" s="91"/>
      <c r="R6" s="88"/>
      <c r="S6" s="90"/>
    </row>
    <row r="7" spans="1:19" s="31" customFormat="1" ht="5.25" customHeight="1">
      <c r="A7" s="91"/>
      <c r="B7" s="89"/>
      <c r="C7" s="91"/>
      <c r="D7" s="103"/>
      <c r="E7" s="91"/>
      <c r="F7" s="91"/>
      <c r="G7" s="95"/>
      <c r="H7" s="95"/>
      <c r="I7" s="86"/>
      <c r="J7" s="86"/>
      <c r="K7" s="86"/>
      <c r="L7" s="86"/>
      <c r="M7" s="86"/>
      <c r="N7" s="93"/>
      <c r="O7" s="93"/>
      <c r="P7" s="93"/>
      <c r="Q7" s="91"/>
      <c r="R7" s="89"/>
      <c r="S7" s="90"/>
    </row>
    <row r="8" spans="1:19" ht="42.75" customHeight="1">
      <c r="A8" s="90" t="s">
        <v>103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100"/>
      <c r="S8" s="32"/>
    </row>
    <row r="9" spans="1:19" ht="90" customHeight="1">
      <c r="A9" s="33" t="s">
        <v>186</v>
      </c>
      <c r="B9" s="34" t="s">
        <v>64</v>
      </c>
      <c r="C9" s="33" t="s">
        <v>106</v>
      </c>
      <c r="D9" s="33" t="s">
        <v>89</v>
      </c>
      <c r="E9" s="35" t="s">
        <v>384</v>
      </c>
      <c r="F9" s="35" t="s">
        <v>133</v>
      </c>
      <c r="G9" s="36">
        <v>47.25</v>
      </c>
      <c r="H9" s="36">
        <v>43.4</v>
      </c>
      <c r="I9" s="36">
        <v>45.5</v>
      </c>
      <c r="J9" s="36"/>
      <c r="K9" s="36">
        <v>41.03</v>
      </c>
      <c r="L9" s="36"/>
      <c r="M9" s="36">
        <v>42</v>
      </c>
      <c r="N9" s="36"/>
      <c r="O9" s="36"/>
      <c r="P9" s="36">
        <v>37.01</v>
      </c>
      <c r="Q9" s="35">
        <f>COUNT(G9:P9)</f>
        <v>6</v>
      </c>
      <c r="R9" s="37">
        <f>STDEVA(G9:P9)/(SUM(G9:P9)/COUNTIF(G9:P9,"&gt;0"))</f>
        <v>0.08423919385891282</v>
      </c>
      <c r="S9" s="32">
        <f>1/Q9*(SUM(G9:P9))</f>
        <v>42.69833333333333</v>
      </c>
    </row>
    <row r="10" spans="1:19" ht="82.5" customHeight="1">
      <c r="A10" s="33" t="s">
        <v>187</v>
      </c>
      <c r="B10" s="34" t="s">
        <v>64</v>
      </c>
      <c r="C10" s="33" t="s">
        <v>106</v>
      </c>
      <c r="D10" s="33" t="s">
        <v>215</v>
      </c>
      <c r="E10" s="35" t="s">
        <v>272</v>
      </c>
      <c r="F10" s="35" t="s">
        <v>133</v>
      </c>
      <c r="G10" s="36"/>
      <c r="H10" s="36">
        <v>42.1</v>
      </c>
      <c r="I10" s="36">
        <v>44</v>
      </c>
      <c r="J10" s="36">
        <v>40</v>
      </c>
      <c r="K10" s="36"/>
      <c r="L10" s="36"/>
      <c r="M10" s="36"/>
      <c r="N10" s="36">
        <v>41.11</v>
      </c>
      <c r="O10" s="36">
        <v>42.08</v>
      </c>
      <c r="P10" s="36"/>
      <c r="Q10" s="35">
        <f>COUNT(G10:P10)</f>
        <v>5</v>
      </c>
      <c r="R10" s="37">
        <f>STDEVA(G10:P10)/(SUM(G10:P10)/COUNTIF(G10:P10,"&gt;0"))</f>
        <v>0.03524867212351699</v>
      </c>
      <c r="S10" s="32">
        <f>1/Q10*(SUM(G10:P10))</f>
        <v>41.858</v>
      </c>
    </row>
    <row r="11" spans="1:19" ht="60.75" customHeight="1">
      <c r="A11" s="33" t="s">
        <v>159</v>
      </c>
      <c r="B11" s="34" t="s">
        <v>65</v>
      </c>
      <c r="C11" s="33" t="s">
        <v>106</v>
      </c>
      <c r="D11" s="33" t="s">
        <v>216</v>
      </c>
      <c r="E11" s="35" t="s">
        <v>385</v>
      </c>
      <c r="F11" s="35" t="s">
        <v>133</v>
      </c>
      <c r="G11" s="36">
        <v>87.03</v>
      </c>
      <c r="H11" s="36">
        <v>76.6</v>
      </c>
      <c r="I11" s="36">
        <v>77.2</v>
      </c>
      <c r="J11" s="36"/>
      <c r="K11" s="36">
        <v>61.39</v>
      </c>
      <c r="L11" s="36">
        <v>71.09</v>
      </c>
      <c r="M11" s="36"/>
      <c r="N11" s="36">
        <v>72.67</v>
      </c>
      <c r="O11" s="36"/>
      <c r="P11" s="36">
        <v>66.62</v>
      </c>
      <c r="Q11" s="35">
        <f>COUNT(G11:P11)</f>
        <v>7</v>
      </c>
      <c r="R11" s="37">
        <f>STDEVA(G11:P11)/(SUM(G11:P11)/COUNTIF(G11:P11,"&gt;0"))</f>
        <v>0.11237832501217206</v>
      </c>
      <c r="S11" s="32">
        <f>1/Q11*(SUM(G11:P11))</f>
        <v>73.22857142857141</v>
      </c>
    </row>
    <row r="12" spans="1:19" s="38" customFormat="1" ht="26.25" customHeight="1">
      <c r="A12" s="101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01"/>
      <c r="S12" s="101"/>
    </row>
    <row r="13" spans="1:19" ht="21.75" customHeight="1">
      <c r="A13" s="91" t="s">
        <v>143</v>
      </c>
      <c r="B13" s="87" t="s">
        <v>274</v>
      </c>
      <c r="C13" s="91" t="s">
        <v>105</v>
      </c>
      <c r="D13" s="87" t="s">
        <v>218</v>
      </c>
      <c r="E13" s="91" t="s">
        <v>142</v>
      </c>
      <c r="F13" s="91" t="s">
        <v>91</v>
      </c>
      <c r="G13" s="94" t="s">
        <v>175</v>
      </c>
      <c r="H13" s="94"/>
      <c r="I13" s="94"/>
      <c r="J13" s="94"/>
      <c r="K13" s="94"/>
      <c r="L13" s="94"/>
      <c r="M13" s="94"/>
      <c r="N13" s="94"/>
      <c r="O13" s="94"/>
      <c r="P13" s="94"/>
      <c r="Q13" s="91" t="s">
        <v>153</v>
      </c>
      <c r="R13" s="87" t="s">
        <v>154</v>
      </c>
      <c r="S13" s="90" t="s">
        <v>387</v>
      </c>
    </row>
    <row r="14" spans="1:19" ht="18.75" customHeight="1">
      <c r="A14" s="91"/>
      <c r="B14" s="88"/>
      <c r="C14" s="91"/>
      <c r="D14" s="102"/>
      <c r="E14" s="91"/>
      <c r="F14" s="91"/>
      <c r="G14" s="92" t="s">
        <v>464</v>
      </c>
      <c r="H14" s="92" t="s">
        <v>465</v>
      </c>
      <c r="I14" s="92" t="s">
        <v>491</v>
      </c>
      <c r="J14" s="85" t="s">
        <v>478</v>
      </c>
      <c r="K14" s="85" t="s">
        <v>495</v>
      </c>
      <c r="L14" s="85" t="s">
        <v>501</v>
      </c>
      <c r="M14" s="85" t="s">
        <v>502</v>
      </c>
      <c r="N14" s="85" t="s">
        <v>501</v>
      </c>
      <c r="O14" s="85" t="s">
        <v>503</v>
      </c>
      <c r="P14" s="85" t="s">
        <v>392</v>
      </c>
      <c r="Q14" s="91"/>
      <c r="R14" s="88"/>
      <c r="S14" s="90"/>
    </row>
    <row r="15" spans="1:19" ht="65.25" customHeight="1">
      <c r="A15" s="91"/>
      <c r="B15" s="89"/>
      <c r="C15" s="91"/>
      <c r="D15" s="103"/>
      <c r="E15" s="91"/>
      <c r="F15" s="91"/>
      <c r="G15" s="95"/>
      <c r="H15" s="95"/>
      <c r="I15" s="95"/>
      <c r="J15" s="86"/>
      <c r="K15" s="86"/>
      <c r="L15" s="86"/>
      <c r="M15" s="86"/>
      <c r="N15" s="86"/>
      <c r="O15" s="86"/>
      <c r="P15" s="86"/>
      <c r="Q15" s="91"/>
      <c r="R15" s="89"/>
      <c r="S15" s="90"/>
    </row>
    <row r="16" spans="1:19" ht="36.75" customHeight="1">
      <c r="A16" s="90" t="s">
        <v>104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100"/>
      <c r="S16" s="32"/>
    </row>
    <row r="17" spans="1:19" ht="67.5" customHeight="1">
      <c r="A17" s="33" t="s">
        <v>107</v>
      </c>
      <c r="B17" s="34" t="s">
        <v>66</v>
      </c>
      <c r="C17" s="33" t="s">
        <v>106</v>
      </c>
      <c r="D17" s="33" t="s">
        <v>40</v>
      </c>
      <c r="E17" s="35" t="s">
        <v>388</v>
      </c>
      <c r="F17" s="35" t="s">
        <v>90</v>
      </c>
      <c r="G17" s="36">
        <v>111.57</v>
      </c>
      <c r="H17" s="36">
        <v>123</v>
      </c>
      <c r="I17" s="36"/>
      <c r="J17" s="36">
        <v>160</v>
      </c>
      <c r="K17" s="36">
        <v>123</v>
      </c>
      <c r="L17" s="36"/>
      <c r="M17" s="36">
        <v>85</v>
      </c>
      <c r="N17" s="36">
        <v>73.88</v>
      </c>
      <c r="O17" s="36">
        <v>104.3</v>
      </c>
      <c r="P17" s="36"/>
      <c r="Q17" s="35">
        <f aca="true" t="shared" si="0" ref="Q17:Q22">COUNT(G17:P17)</f>
        <v>7</v>
      </c>
      <c r="R17" s="37">
        <f aca="true" t="shared" si="1" ref="R17:R22">STDEVA(G17:P17)/(SUM(G17:P17)/COUNTIF(G17:P17,"&gt;0"))</f>
        <v>0.2532219349205336</v>
      </c>
      <c r="S17" s="32">
        <f aca="true" t="shared" si="2" ref="S17:S22">1/Q17*(SUM(G17:P17))</f>
        <v>111.53571428571426</v>
      </c>
    </row>
    <row r="18" spans="1:19" ht="104.25" customHeight="1">
      <c r="A18" s="33" t="s">
        <v>134</v>
      </c>
      <c r="B18" s="34" t="s">
        <v>281</v>
      </c>
      <c r="C18" s="33" t="s">
        <v>106</v>
      </c>
      <c r="D18" s="33" t="s">
        <v>330</v>
      </c>
      <c r="E18" s="35" t="s">
        <v>389</v>
      </c>
      <c r="F18" s="35" t="s">
        <v>90</v>
      </c>
      <c r="G18" s="36">
        <v>151.94</v>
      </c>
      <c r="H18" s="36">
        <v>170</v>
      </c>
      <c r="I18" s="36">
        <v>150</v>
      </c>
      <c r="J18" s="36">
        <v>200</v>
      </c>
      <c r="K18" s="36">
        <v>174</v>
      </c>
      <c r="L18" s="36"/>
      <c r="M18" s="36"/>
      <c r="N18" s="36"/>
      <c r="O18" s="36">
        <v>134.2</v>
      </c>
      <c r="P18" s="36"/>
      <c r="Q18" s="35">
        <f t="shared" si="0"/>
        <v>6</v>
      </c>
      <c r="R18" s="37">
        <f t="shared" si="1"/>
        <v>0.1411683474446244</v>
      </c>
      <c r="S18" s="32">
        <f t="shared" si="2"/>
        <v>163.35666666666668</v>
      </c>
    </row>
    <row r="19" spans="1:19" ht="108.75" customHeight="1">
      <c r="A19" s="33" t="s">
        <v>135</v>
      </c>
      <c r="B19" s="34" t="s">
        <v>282</v>
      </c>
      <c r="C19" s="33" t="s">
        <v>106</v>
      </c>
      <c r="D19" s="33" t="s">
        <v>41</v>
      </c>
      <c r="E19" s="35" t="s">
        <v>390</v>
      </c>
      <c r="F19" s="35" t="s">
        <v>90</v>
      </c>
      <c r="G19" s="36">
        <v>133.9</v>
      </c>
      <c r="H19" s="36">
        <v>130</v>
      </c>
      <c r="I19" s="36">
        <v>120</v>
      </c>
      <c r="J19" s="36">
        <v>160</v>
      </c>
      <c r="K19" s="36">
        <v>129</v>
      </c>
      <c r="L19" s="36"/>
      <c r="M19" s="36"/>
      <c r="N19" s="36"/>
      <c r="O19" s="36">
        <v>87.6</v>
      </c>
      <c r="P19" s="36"/>
      <c r="Q19" s="35">
        <f t="shared" si="0"/>
        <v>6</v>
      </c>
      <c r="R19" s="37">
        <f t="shared" si="1"/>
        <v>0.18504627810984778</v>
      </c>
      <c r="S19" s="32">
        <f t="shared" si="2"/>
        <v>126.75</v>
      </c>
    </row>
    <row r="20" spans="1:19" ht="111.75" customHeight="1">
      <c r="A20" s="33" t="s">
        <v>108</v>
      </c>
      <c r="B20" s="34" t="s">
        <v>67</v>
      </c>
      <c r="C20" s="33" t="s">
        <v>106</v>
      </c>
      <c r="D20" s="33" t="s">
        <v>217</v>
      </c>
      <c r="E20" s="35" t="s">
        <v>391</v>
      </c>
      <c r="F20" s="35" t="s">
        <v>329</v>
      </c>
      <c r="G20" s="36">
        <v>133.71</v>
      </c>
      <c r="H20" s="36">
        <v>127</v>
      </c>
      <c r="I20" s="36"/>
      <c r="J20" s="36">
        <v>130</v>
      </c>
      <c r="K20" s="36">
        <v>112</v>
      </c>
      <c r="L20" s="36"/>
      <c r="M20" s="36"/>
      <c r="N20" s="36"/>
      <c r="O20" s="36"/>
      <c r="P20" s="36"/>
      <c r="Q20" s="35">
        <f t="shared" si="0"/>
        <v>4</v>
      </c>
      <c r="R20" s="37">
        <f t="shared" si="1"/>
        <v>0.07576850247261949</v>
      </c>
      <c r="S20" s="32">
        <f t="shared" si="2"/>
        <v>125.67750000000001</v>
      </c>
    </row>
    <row r="21" spans="1:19" ht="48.75" customHeight="1">
      <c r="A21" s="33" t="s">
        <v>42</v>
      </c>
      <c r="B21" s="34" t="s">
        <v>67</v>
      </c>
      <c r="C21" s="34" t="s">
        <v>106</v>
      </c>
      <c r="D21" s="34" t="s">
        <v>217</v>
      </c>
      <c r="E21" s="39" t="s">
        <v>43</v>
      </c>
      <c r="F21" s="39" t="s">
        <v>329</v>
      </c>
      <c r="G21" s="36">
        <v>117.39</v>
      </c>
      <c r="H21" s="36">
        <v>126</v>
      </c>
      <c r="I21" s="36">
        <v>120</v>
      </c>
      <c r="J21" s="36">
        <v>120</v>
      </c>
      <c r="K21" s="36">
        <v>125</v>
      </c>
      <c r="L21" s="36">
        <v>106.18</v>
      </c>
      <c r="M21" s="36"/>
      <c r="N21" s="36"/>
      <c r="O21" s="36"/>
      <c r="P21" s="36"/>
      <c r="Q21" s="35">
        <f t="shared" si="0"/>
        <v>6</v>
      </c>
      <c r="R21" s="37">
        <f t="shared" si="1"/>
        <v>0.05983352180877707</v>
      </c>
      <c r="S21" s="40">
        <f t="shared" si="2"/>
        <v>119.09499999999998</v>
      </c>
    </row>
    <row r="22" spans="1:19" ht="69.75" customHeight="1">
      <c r="A22" s="33" t="s">
        <v>44</v>
      </c>
      <c r="B22" s="41" t="s">
        <v>68</v>
      </c>
      <c r="C22" s="35" t="s">
        <v>106</v>
      </c>
      <c r="D22" s="33" t="s">
        <v>45</v>
      </c>
      <c r="E22" s="35" t="s">
        <v>46</v>
      </c>
      <c r="F22" s="35" t="s">
        <v>329</v>
      </c>
      <c r="G22" s="36">
        <v>148.2</v>
      </c>
      <c r="H22" s="36">
        <v>145</v>
      </c>
      <c r="I22" s="36">
        <v>120</v>
      </c>
      <c r="J22" s="36">
        <v>150</v>
      </c>
      <c r="K22" s="36"/>
      <c r="L22" s="36">
        <v>101.31</v>
      </c>
      <c r="M22" s="36"/>
      <c r="N22" s="36"/>
      <c r="O22" s="36"/>
      <c r="P22" s="36"/>
      <c r="Q22" s="35">
        <f t="shared" si="0"/>
        <v>5</v>
      </c>
      <c r="R22" s="37">
        <f t="shared" si="1"/>
        <v>0.16125841576286043</v>
      </c>
      <c r="S22" s="40">
        <f t="shared" si="2"/>
        <v>132.90200000000002</v>
      </c>
    </row>
  </sheetData>
  <sheetProtection/>
  <mergeCells count="45">
    <mergeCell ref="H14:H15"/>
    <mergeCell ref="D13:D15"/>
    <mergeCell ref="F5:F7"/>
    <mergeCell ref="D5:D7"/>
    <mergeCell ref="C13:C15"/>
    <mergeCell ref="A13:A15"/>
    <mergeCell ref="E13:E15"/>
    <mergeCell ref="F13:F15"/>
    <mergeCell ref="C5:C7"/>
    <mergeCell ref="N6:N7"/>
    <mergeCell ref="A16:R16"/>
    <mergeCell ref="A12:S12"/>
    <mergeCell ref="G6:G7"/>
    <mergeCell ref="B5:B7"/>
    <mergeCell ref="H6:H7"/>
    <mergeCell ref="A8:R8"/>
    <mergeCell ref="B13:B15"/>
    <mergeCell ref="E5:E7"/>
    <mergeCell ref="A5:A7"/>
    <mergeCell ref="I6:I7"/>
    <mergeCell ref="Q1:S1"/>
    <mergeCell ref="Q5:Q7"/>
    <mergeCell ref="R5:R7"/>
    <mergeCell ref="S5:S7"/>
    <mergeCell ref="A3:S3"/>
    <mergeCell ref="G5:P5"/>
    <mergeCell ref="L6:L7"/>
    <mergeCell ref="K6:K7"/>
    <mergeCell ref="P6:P7"/>
    <mergeCell ref="O6:O7"/>
    <mergeCell ref="K14:K15"/>
    <mergeCell ref="L14:L15"/>
    <mergeCell ref="J6:J7"/>
    <mergeCell ref="G13:P13"/>
    <mergeCell ref="I14:I15"/>
    <mergeCell ref="M6:M7"/>
    <mergeCell ref="M14:M15"/>
    <mergeCell ref="J14:J15"/>
    <mergeCell ref="G14:G15"/>
    <mergeCell ref="N14:N15"/>
    <mergeCell ref="O14:O15"/>
    <mergeCell ref="R13:R15"/>
    <mergeCell ref="S13:S15"/>
    <mergeCell ref="P14:P15"/>
    <mergeCell ref="Q13:Q15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zoomScalePageLayoutView="0" workbookViewId="0" topLeftCell="A1">
      <selection activeCell="E12" sqref="E12"/>
    </sheetView>
  </sheetViews>
  <sheetFormatPr defaultColWidth="9.140625" defaultRowHeight="15"/>
  <cols>
    <col min="1" max="1" width="11.00390625" style="3" customWidth="1"/>
    <col min="2" max="2" width="9.57421875" style="3" customWidth="1"/>
    <col min="3" max="3" width="6.421875" style="3" customWidth="1"/>
    <col min="4" max="4" width="10.00390625" style="3" customWidth="1"/>
    <col min="5" max="5" width="33.57421875" style="3" customWidth="1"/>
    <col min="6" max="6" width="10.28125" style="3" customWidth="1"/>
    <col min="7" max="7" width="9.140625" style="5" customWidth="1"/>
    <col min="8" max="19" width="9.57421875" style="4" customWidth="1"/>
    <col min="20" max="20" width="6.140625" style="5" customWidth="1"/>
    <col min="21" max="21" width="9.7109375" style="5" customWidth="1"/>
    <col min="22" max="22" width="11.00390625" style="5" customWidth="1"/>
    <col min="23" max="16384" width="9.140625" style="3" customWidth="1"/>
  </cols>
  <sheetData>
    <row r="1" spans="20:22" ht="19.5" customHeight="1">
      <c r="T1" s="106" t="s">
        <v>177</v>
      </c>
      <c r="U1" s="106"/>
      <c r="V1" s="106"/>
    </row>
    <row r="3" spans="1:22" ht="10.5">
      <c r="A3" s="107" t="s">
        <v>396</v>
      </c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</row>
    <row r="5" spans="1:22" s="1" customFormat="1" ht="18" customHeight="1">
      <c r="A5" s="113" t="s">
        <v>143</v>
      </c>
      <c r="B5" s="108" t="s">
        <v>274</v>
      </c>
      <c r="C5" s="113" t="s">
        <v>105</v>
      </c>
      <c r="D5" s="108" t="s">
        <v>218</v>
      </c>
      <c r="E5" s="113" t="s">
        <v>142</v>
      </c>
      <c r="F5" s="113" t="s">
        <v>91</v>
      </c>
      <c r="G5" s="111" t="s">
        <v>175</v>
      </c>
      <c r="H5" s="111"/>
      <c r="I5" s="111"/>
      <c r="J5" s="111"/>
      <c r="K5" s="111"/>
      <c r="L5" s="111"/>
      <c r="M5" s="111"/>
      <c r="N5" s="111"/>
      <c r="O5" s="111"/>
      <c r="P5" s="111"/>
      <c r="Q5" s="111"/>
      <c r="R5" s="111"/>
      <c r="S5" s="111"/>
      <c r="T5" s="113" t="s">
        <v>153</v>
      </c>
      <c r="U5" s="108" t="s">
        <v>154</v>
      </c>
      <c r="V5" s="113" t="s">
        <v>395</v>
      </c>
    </row>
    <row r="6" spans="1:22" s="1" customFormat="1" ht="32.25" customHeight="1">
      <c r="A6" s="113"/>
      <c r="B6" s="109"/>
      <c r="C6" s="113"/>
      <c r="D6" s="117"/>
      <c r="E6" s="113"/>
      <c r="F6" s="113"/>
      <c r="G6" s="119" t="s">
        <v>493</v>
      </c>
      <c r="H6" s="104" t="s">
        <v>465</v>
      </c>
      <c r="I6" s="104" t="s">
        <v>479</v>
      </c>
      <c r="J6" s="104" t="s">
        <v>491</v>
      </c>
      <c r="K6" s="104" t="s">
        <v>504</v>
      </c>
      <c r="L6" s="104" t="s">
        <v>505</v>
      </c>
      <c r="M6" s="104" t="s">
        <v>506</v>
      </c>
      <c r="N6" s="104" t="s">
        <v>507</v>
      </c>
      <c r="O6" s="104" t="s">
        <v>508</v>
      </c>
      <c r="P6" s="104" t="s">
        <v>509</v>
      </c>
      <c r="Q6" s="104" t="s">
        <v>510</v>
      </c>
      <c r="R6" s="104" t="s">
        <v>511</v>
      </c>
      <c r="S6" s="104" t="s">
        <v>512</v>
      </c>
      <c r="T6" s="113"/>
      <c r="U6" s="109"/>
      <c r="V6" s="113"/>
    </row>
    <row r="7" spans="1:22" s="1" customFormat="1" ht="50.25" customHeight="1">
      <c r="A7" s="113"/>
      <c r="B7" s="110"/>
      <c r="C7" s="113"/>
      <c r="D7" s="118"/>
      <c r="E7" s="113"/>
      <c r="F7" s="113"/>
      <c r="G7" s="120"/>
      <c r="H7" s="105"/>
      <c r="I7" s="105"/>
      <c r="J7" s="105"/>
      <c r="K7" s="105"/>
      <c r="L7" s="105"/>
      <c r="M7" s="105"/>
      <c r="N7" s="105"/>
      <c r="O7" s="105"/>
      <c r="P7" s="105"/>
      <c r="Q7" s="93"/>
      <c r="R7" s="93"/>
      <c r="S7" s="105"/>
      <c r="T7" s="113"/>
      <c r="U7" s="110"/>
      <c r="V7" s="113"/>
    </row>
    <row r="8" spans="1:22" ht="24" customHeight="1">
      <c r="A8" s="114" t="s">
        <v>109</v>
      </c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  <c r="M8" s="115"/>
      <c r="N8" s="115"/>
      <c r="O8" s="115"/>
      <c r="P8" s="115"/>
      <c r="Q8" s="115"/>
      <c r="R8" s="115"/>
      <c r="S8" s="115"/>
      <c r="T8" s="115"/>
      <c r="U8" s="116"/>
      <c r="V8" s="42"/>
    </row>
    <row r="9" spans="1:22" ht="60.75" customHeight="1">
      <c r="A9" s="43" t="s">
        <v>110</v>
      </c>
      <c r="B9" s="44" t="s">
        <v>275</v>
      </c>
      <c r="C9" s="43" t="s">
        <v>106</v>
      </c>
      <c r="D9" s="43" t="s">
        <v>231</v>
      </c>
      <c r="E9" s="45" t="s">
        <v>372</v>
      </c>
      <c r="F9" s="45" t="s">
        <v>331</v>
      </c>
      <c r="G9" s="46">
        <v>38</v>
      </c>
      <c r="H9" s="46">
        <v>35</v>
      </c>
      <c r="I9" s="46"/>
      <c r="J9" s="46">
        <v>26.3</v>
      </c>
      <c r="K9" s="46"/>
      <c r="L9" s="46">
        <v>18</v>
      </c>
      <c r="M9" s="46">
        <v>20</v>
      </c>
      <c r="N9" s="46">
        <v>22.7</v>
      </c>
      <c r="O9" s="46">
        <v>15</v>
      </c>
      <c r="P9" s="46">
        <v>18.49</v>
      </c>
      <c r="Q9" s="46">
        <v>19.2</v>
      </c>
      <c r="R9" s="46">
        <v>28.15</v>
      </c>
      <c r="S9" s="46"/>
      <c r="T9" s="47">
        <f aca="true" t="shared" si="0" ref="T9:T16">COUNT(G9:S9)</f>
        <v>10</v>
      </c>
      <c r="U9" s="7">
        <f aca="true" t="shared" si="1" ref="U9:U16">STDEVA(G9:S9)/(SUM(G9:S9)/COUNTIF(G9:S9,"&gt;0"))</f>
        <v>0.31788830283551756</v>
      </c>
      <c r="V9" s="46">
        <f aca="true" t="shared" si="2" ref="V9:V16">1/T9*(SUM(G9:S9))</f>
        <v>24.084000000000003</v>
      </c>
    </row>
    <row r="10" spans="1:22" ht="57.75" customHeight="1">
      <c r="A10" s="43" t="s">
        <v>111</v>
      </c>
      <c r="B10" s="44" t="s">
        <v>276</v>
      </c>
      <c r="C10" s="43" t="s">
        <v>106</v>
      </c>
      <c r="D10" s="43" t="s">
        <v>232</v>
      </c>
      <c r="E10" s="45" t="s">
        <v>369</v>
      </c>
      <c r="F10" s="45" t="s">
        <v>331</v>
      </c>
      <c r="G10" s="46"/>
      <c r="H10" s="46">
        <v>33</v>
      </c>
      <c r="I10" s="46"/>
      <c r="J10" s="46">
        <v>25.5</v>
      </c>
      <c r="K10" s="46"/>
      <c r="L10" s="46">
        <v>16</v>
      </c>
      <c r="M10" s="46">
        <v>20</v>
      </c>
      <c r="N10" s="46">
        <v>20</v>
      </c>
      <c r="O10" s="46"/>
      <c r="P10" s="46">
        <v>16.6</v>
      </c>
      <c r="Q10" s="46">
        <v>14.4</v>
      </c>
      <c r="R10" s="46">
        <v>28.15</v>
      </c>
      <c r="S10" s="46"/>
      <c r="T10" s="47">
        <f t="shared" si="0"/>
        <v>8</v>
      </c>
      <c r="U10" s="7">
        <f t="shared" si="1"/>
        <v>0.3022507044268374</v>
      </c>
      <c r="V10" s="46">
        <f t="shared" si="2"/>
        <v>21.70625</v>
      </c>
    </row>
    <row r="11" spans="1:22" ht="45.75" customHeight="1">
      <c r="A11" s="43" t="s">
        <v>158</v>
      </c>
      <c r="B11" s="44" t="s">
        <v>277</v>
      </c>
      <c r="C11" s="43" t="s">
        <v>106</v>
      </c>
      <c r="D11" s="43" t="s">
        <v>233</v>
      </c>
      <c r="E11" s="45" t="s">
        <v>370</v>
      </c>
      <c r="F11" s="45" t="s">
        <v>331</v>
      </c>
      <c r="G11" s="46"/>
      <c r="H11" s="46"/>
      <c r="I11" s="46"/>
      <c r="J11" s="46">
        <v>27</v>
      </c>
      <c r="K11" s="46"/>
      <c r="L11" s="46">
        <v>15</v>
      </c>
      <c r="M11" s="46">
        <v>20</v>
      </c>
      <c r="N11" s="46">
        <v>21</v>
      </c>
      <c r="O11" s="46">
        <v>13</v>
      </c>
      <c r="P11" s="46">
        <v>19.91</v>
      </c>
      <c r="Q11" s="46">
        <v>13.2</v>
      </c>
      <c r="R11" s="46"/>
      <c r="S11" s="46"/>
      <c r="T11" s="47">
        <f t="shared" si="0"/>
        <v>7</v>
      </c>
      <c r="U11" s="7">
        <f t="shared" si="1"/>
        <v>0.27405809587634916</v>
      </c>
      <c r="V11" s="46">
        <f t="shared" si="2"/>
        <v>18.444285714285712</v>
      </c>
    </row>
    <row r="12" spans="1:22" ht="48" customHeight="1">
      <c r="A12" s="43" t="s">
        <v>112</v>
      </c>
      <c r="B12" s="44" t="s">
        <v>278</v>
      </c>
      <c r="C12" s="43" t="s">
        <v>106</v>
      </c>
      <c r="D12" s="43" t="s">
        <v>267</v>
      </c>
      <c r="E12" s="45" t="s">
        <v>393</v>
      </c>
      <c r="F12" s="45" t="s">
        <v>381</v>
      </c>
      <c r="G12" s="46">
        <v>160</v>
      </c>
      <c r="H12" s="46"/>
      <c r="I12" s="46">
        <v>119.8</v>
      </c>
      <c r="J12" s="46">
        <v>160</v>
      </c>
      <c r="K12" s="46"/>
      <c r="L12" s="46"/>
      <c r="M12" s="46"/>
      <c r="N12" s="46"/>
      <c r="O12" s="46">
        <v>153</v>
      </c>
      <c r="P12" s="46"/>
      <c r="Q12" s="46"/>
      <c r="R12" s="46"/>
      <c r="S12" s="46">
        <v>96.22</v>
      </c>
      <c r="T12" s="47">
        <f t="shared" si="0"/>
        <v>5</v>
      </c>
      <c r="U12" s="7">
        <f t="shared" si="1"/>
        <v>0.20747060656424887</v>
      </c>
      <c r="V12" s="46">
        <f t="shared" si="2"/>
        <v>137.804</v>
      </c>
    </row>
    <row r="13" spans="1:22" ht="57.75" customHeight="1">
      <c r="A13" s="43" t="s">
        <v>113</v>
      </c>
      <c r="B13" s="44" t="s">
        <v>279</v>
      </c>
      <c r="C13" s="43" t="s">
        <v>106</v>
      </c>
      <c r="D13" s="43" t="s">
        <v>234</v>
      </c>
      <c r="E13" s="45" t="s">
        <v>371</v>
      </c>
      <c r="F13" s="45" t="s">
        <v>331</v>
      </c>
      <c r="G13" s="46"/>
      <c r="H13" s="46"/>
      <c r="I13" s="46"/>
      <c r="J13" s="46"/>
      <c r="K13" s="46"/>
      <c r="L13" s="46">
        <v>18</v>
      </c>
      <c r="M13" s="46">
        <v>20</v>
      </c>
      <c r="N13" s="46">
        <v>21</v>
      </c>
      <c r="O13" s="46">
        <v>15</v>
      </c>
      <c r="P13" s="46">
        <v>18.65</v>
      </c>
      <c r="Q13" s="46">
        <v>20.4</v>
      </c>
      <c r="R13" s="46"/>
      <c r="S13" s="46"/>
      <c r="T13" s="47">
        <f t="shared" si="0"/>
        <v>6</v>
      </c>
      <c r="U13" s="7">
        <f t="shared" si="1"/>
        <v>0.1161143605273451</v>
      </c>
      <c r="V13" s="46">
        <f t="shared" si="2"/>
        <v>18.84166666666667</v>
      </c>
    </row>
    <row r="14" spans="1:22" ht="63.75" customHeight="1">
      <c r="A14" s="43" t="s">
        <v>114</v>
      </c>
      <c r="B14" s="44" t="s">
        <v>280</v>
      </c>
      <c r="C14" s="43" t="s">
        <v>106</v>
      </c>
      <c r="D14" s="43" t="s">
        <v>235</v>
      </c>
      <c r="E14" s="45" t="s">
        <v>236</v>
      </c>
      <c r="F14" s="45" t="s">
        <v>331</v>
      </c>
      <c r="G14" s="46"/>
      <c r="H14" s="46">
        <v>28</v>
      </c>
      <c r="I14" s="46">
        <v>29.9</v>
      </c>
      <c r="J14" s="46">
        <v>27</v>
      </c>
      <c r="K14" s="46">
        <v>14.24</v>
      </c>
      <c r="L14" s="46"/>
      <c r="M14" s="46">
        <v>20</v>
      </c>
      <c r="N14" s="46"/>
      <c r="O14" s="46"/>
      <c r="P14" s="46"/>
      <c r="Q14" s="46"/>
      <c r="R14" s="46">
        <v>28.15</v>
      </c>
      <c r="S14" s="46"/>
      <c r="T14" s="47">
        <f t="shared" si="0"/>
        <v>6</v>
      </c>
      <c r="U14" s="7">
        <f t="shared" si="1"/>
        <v>0.24878042187187643</v>
      </c>
      <c r="V14" s="46">
        <f t="shared" si="2"/>
        <v>24.548333333333332</v>
      </c>
    </row>
    <row r="15" spans="1:22" ht="86.25" customHeight="1">
      <c r="A15" s="43" t="s">
        <v>394</v>
      </c>
      <c r="B15" s="44" t="s">
        <v>32</v>
      </c>
      <c r="C15" s="43" t="s">
        <v>27</v>
      </c>
      <c r="D15" s="43" t="s">
        <v>33</v>
      </c>
      <c r="E15" s="45" t="s">
        <v>34</v>
      </c>
      <c r="F15" s="45" t="s">
        <v>35</v>
      </c>
      <c r="G15" s="46">
        <v>140</v>
      </c>
      <c r="H15" s="46">
        <v>200</v>
      </c>
      <c r="I15" s="46">
        <v>147.6</v>
      </c>
      <c r="J15" s="46">
        <v>150</v>
      </c>
      <c r="K15" s="46"/>
      <c r="L15" s="46"/>
      <c r="M15" s="46">
        <v>130</v>
      </c>
      <c r="N15" s="46"/>
      <c r="O15" s="46"/>
      <c r="P15" s="46"/>
      <c r="Q15" s="46"/>
      <c r="R15" s="46"/>
      <c r="S15" s="46"/>
      <c r="T15" s="47">
        <f t="shared" si="0"/>
        <v>5</v>
      </c>
      <c r="U15" s="7">
        <f t="shared" si="1"/>
        <v>0.17670945327214665</v>
      </c>
      <c r="V15" s="46">
        <f t="shared" si="2"/>
        <v>153.52</v>
      </c>
    </row>
    <row r="16" spans="1:22" ht="105" customHeight="1">
      <c r="A16" s="43" t="s">
        <v>36</v>
      </c>
      <c r="B16" s="44" t="s">
        <v>37</v>
      </c>
      <c r="C16" s="43" t="s">
        <v>27</v>
      </c>
      <c r="D16" s="43" t="s">
        <v>364</v>
      </c>
      <c r="E16" s="45" t="s">
        <v>365</v>
      </c>
      <c r="F16" s="45" t="s">
        <v>38</v>
      </c>
      <c r="G16" s="46">
        <v>140</v>
      </c>
      <c r="H16" s="46">
        <v>200</v>
      </c>
      <c r="I16" s="46">
        <v>147.6</v>
      </c>
      <c r="J16" s="46">
        <v>155</v>
      </c>
      <c r="K16" s="46"/>
      <c r="L16" s="46"/>
      <c r="M16" s="46">
        <v>130</v>
      </c>
      <c r="N16" s="46"/>
      <c r="O16" s="46"/>
      <c r="P16" s="46"/>
      <c r="Q16" s="46"/>
      <c r="R16" s="46"/>
      <c r="S16" s="46"/>
      <c r="T16" s="47">
        <f t="shared" si="0"/>
        <v>5</v>
      </c>
      <c r="U16" s="7">
        <f t="shared" si="1"/>
        <v>0.1751120075845041</v>
      </c>
      <c r="V16" s="46">
        <f t="shared" si="2"/>
        <v>154.52</v>
      </c>
    </row>
    <row r="17" spans="1:22" s="2" customFormat="1" ht="36.75" customHeight="1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</row>
  </sheetData>
  <sheetProtection/>
  <mergeCells count="27">
    <mergeCell ref="H6:H7"/>
    <mergeCell ref="C5:C7"/>
    <mergeCell ref="G6:G7"/>
    <mergeCell ref="L6:L7"/>
    <mergeCell ref="F5:F7"/>
    <mergeCell ref="I6:I7"/>
    <mergeCell ref="J6:J7"/>
    <mergeCell ref="A17:V17"/>
    <mergeCell ref="T5:T7"/>
    <mergeCell ref="U5:U7"/>
    <mergeCell ref="V5:V7"/>
    <mergeCell ref="A5:A7"/>
    <mergeCell ref="Q6:Q7"/>
    <mergeCell ref="A8:U8"/>
    <mergeCell ref="M6:M7"/>
    <mergeCell ref="N6:N7"/>
    <mergeCell ref="E5:E7"/>
    <mergeCell ref="S6:S7"/>
    <mergeCell ref="K6:K7"/>
    <mergeCell ref="P6:P7"/>
    <mergeCell ref="T1:V1"/>
    <mergeCell ref="A3:V3"/>
    <mergeCell ref="B5:B7"/>
    <mergeCell ref="G5:S5"/>
    <mergeCell ref="R6:R7"/>
    <mergeCell ref="O6:O7"/>
    <mergeCell ref="D5:D7"/>
  </mergeCells>
  <dataValidations count="2">
    <dataValidation type="list" allowBlank="1" showInputMessage="1" showErrorMessage="1" sqref="B15:B16">
      <formula1>dictba3b8dc03d754426ad39ab6e2adeedcf</formula1>
    </dataValidation>
    <dataValidation type="list" allowBlank="1" showInputMessage="1" showErrorMessage="1" sqref="C15:C16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4"/>
  <sheetViews>
    <sheetView zoomScale="120" zoomScaleNormal="120" zoomScalePageLayoutView="0" workbookViewId="0" topLeftCell="A7">
      <selection activeCell="D5" sqref="D5:D7"/>
    </sheetView>
  </sheetViews>
  <sheetFormatPr defaultColWidth="9.140625" defaultRowHeight="15"/>
  <cols>
    <col min="1" max="1" width="14.140625" style="48" customWidth="1"/>
    <col min="2" max="2" width="11.28125" style="48" customWidth="1"/>
    <col min="3" max="3" width="6.57421875" style="48" customWidth="1"/>
    <col min="4" max="4" width="23.421875" style="48" customWidth="1"/>
    <col min="5" max="5" width="22.28125" style="48" customWidth="1"/>
    <col min="6" max="6" width="13.57421875" style="48" customWidth="1"/>
    <col min="7" max="8" width="10.28125" style="49" customWidth="1"/>
    <col min="9" max="9" width="9.7109375" style="49" customWidth="1"/>
    <col min="10" max="10" width="10.28125" style="49" customWidth="1"/>
    <col min="11" max="11" width="10.00390625" style="49" customWidth="1"/>
    <col min="12" max="12" width="10.57421875" style="49" customWidth="1"/>
    <col min="13" max="13" width="7.57421875" style="49" customWidth="1"/>
    <col min="14" max="14" width="8.28125" style="49" customWidth="1"/>
    <col min="15" max="15" width="9.28125" style="49" customWidth="1"/>
    <col min="16" max="16384" width="9.140625" style="48" customWidth="1"/>
  </cols>
  <sheetData>
    <row r="1" spans="14:15" ht="22.5" customHeight="1">
      <c r="N1" s="134" t="s">
        <v>178</v>
      </c>
      <c r="O1" s="134"/>
    </row>
    <row r="2" ht="21" customHeight="1"/>
    <row r="3" spans="1:15" ht="11.25">
      <c r="A3" s="135" t="s">
        <v>399</v>
      </c>
      <c r="B3" s="135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135"/>
      <c r="N3" s="135"/>
      <c r="O3" s="135"/>
    </row>
    <row r="4" spans="1:15" ht="11.25">
      <c r="A4" s="50"/>
      <c r="B4" s="50"/>
      <c r="C4" s="50"/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</row>
    <row r="5" spans="1:15" s="51" customFormat="1" ht="30.75" customHeight="1">
      <c r="A5" s="129" t="s">
        <v>143</v>
      </c>
      <c r="B5" s="130" t="s">
        <v>274</v>
      </c>
      <c r="C5" s="129" t="s">
        <v>105</v>
      </c>
      <c r="D5" s="130" t="s">
        <v>218</v>
      </c>
      <c r="E5" s="129" t="s">
        <v>142</v>
      </c>
      <c r="F5" s="129" t="s">
        <v>92</v>
      </c>
      <c r="G5" s="138" t="s">
        <v>175</v>
      </c>
      <c r="H5" s="138"/>
      <c r="I5" s="138"/>
      <c r="J5" s="138"/>
      <c r="K5" s="138"/>
      <c r="L5" s="138"/>
      <c r="M5" s="129" t="s">
        <v>153</v>
      </c>
      <c r="N5" s="130" t="s">
        <v>154</v>
      </c>
      <c r="O5" s="129" t="s">
        <v>398</v>
      </c>
    </row>
    <row r="6" spans="1:15" s="51" customFormat="1" ht="36" customHeight="1">
      <c r="A6" s="129"/>
      <c r="B6" s="131"/>
      <c r="C6" s="129"/>
      <c r="D6" s="136"/>
      <c r="E6" s="129"/>
      <c r="F6" s="129"/>
      <c r="G6" s="121" t="s">
        <v>493</v>
      </c>
      <c r="H6" s="121" t="s">
        <v>495</v>
      </c>
      <c r="I6" s="121" t="s">
        <v>366</v>
      </c>
      <c r="J6" s="121" t="s">
        <v>479</v>
      </c>
      <c r="K6" s="121" t="s">
        <v>513</v>
      </c>
      <c r="L6" s="121" t="s">
        <v>514</v>
      </c>
      <c r="M6" s="129"/>
      <c r="N6" s="131"/>
      <c r="O6" s="129"/>
    </row>
    <row r="7" spans="1:15" s="51" customFormat="1" ht="61.5" customHeight="1">
      <c r="A7" s="129"/>
      <c r="B7" s="132"/>
      <c r="C7" s="129"/>
      <c r="D7" s="137"/>
      <c r="E7" s="129"/>
      <c r="F7" s="129"/>
      <c r="G7" s="122"/>
      <c r="H7" s="93"/>
      <c r="I7" s="133"/>
      <c r="J7" s="128"/>
      <c r="K7" s="128"/>
      <c r="L7" s="128"/>
      <c r="M7" s="129"/>
      <c r="N7" s="132"/>
      <c r="O7" s="129"/>
    </row>
    <row r="8" spans="1:15" s="52" customFormat="1" ht="27.75" customHeight="1">
      <c r="A8" s="125" t="s">
        <v>49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7"/>
      <c r="O8" s="6"/>
    </row>
    <row r="9" spans="1:15" s="52" customFormat="1" ht="123.75" customHeight="1">
      <c r="A9" s="53" t="s">
        <v>63</v>
      </c>
      <c r="B9" s="54" t="s">
        <v>283</v>
      </c>
      <c r="C9" s="53" t="s">
        <v>106</v>
      </c>
      <c r="D9" s="53" t="s">
        <v>18</v>
      </c>
      <c r="E9" s="55" t="s">
        <v>219</v>
      </c>
      <c r="F9" s="55" t="s">
        <v>136</v>
      </c>
      <c r="G9" s="6">
        <v>300</v>
      </c>
      <c r="H9" s="6">
        <v>440</v>
      </c>
      <c r="I9" s="6">
        <v>320</v>
      </c>
      <c r="J9" s="6">
        <v>220</v>
      </c>
      <c r="K9" s="6">
        <v>380</v>
      </c>
      <c r="L9" s="6"/>
      <c r="M9" s="55">
        <f>COUNT(G9:L9)</f>
        <v>5</v>
      </c>
      <c r="N9" s="56">
        <f>STDEVA(G9:L9)/(SUM(G9:L9)/COUNTIF(G9:L9,"&gt;0"))</f>
        <v>0.25056185955524607</v>
      </c>
      <c r="O9" s="6">
        <f>1/M9*(SUM(G9:L9))</f>
        <v>332</v>
      </c>
    </row>
    <row r="10" spans="1:15" s="52" customFormat="1" ht="123.75" customHeight="1">
      <c r="A10" s="53" t="s">
        <v>160</v>
      </c>
      <c r="B10" s="54" t="s">
        <v>326</v>
      </c>
      <c r="C10" s="53" t="s">
        <v>106</v>
      </c>
      <c r="D10" s="53" t="s">
        <v>383</v>
      </c>
      <c r="E10" s="55" t="s">
        <v>400</v>
      </c>
      <c r="F10" s="57" t="s">
        <v>332</v>
      </c>
      <c r="G10" s="6">
        <v>215</v>
      </c>
      <c r="H10" s="6">
        <v>200</v>
      </c>
      <c r="I10" s="6">
        <v>200</v>
      </c>
      <c r="J10" s="6">
        <v>160</v>
      </c>
      <c r="K10" s="6">
        <v>184</v>
      </c>
      <c r="L10" s="6">
        <v>150.6</v>
      </c>
      <c r="M10" s="55">
        <f>COUNT(G10:L10)</f>
        <v>6</v>
      </c>
      <c r="N10" s="56">
        <f>STDEVA(G10:L10)/(SUM(G10:L10)/COUNTIF(G10:L10,"&gt;0"))</f>
        <v>0.135924431411997</v>
      </c>
      <c r="O10" s="6">
        <f>1/M10*(SUM(G10:L10))</f>
        <v>184.9333333333333</v>
      </c>
    </row>
    <row r="11" spans="1:15" s="52" customFormat="1" ht="134.25" customHeight="1">
      <c r="A11" s="53" t="s">
        <v>188</v>
      </c>
      <c r="B11" s="54" t="s">
        <v>326</v>
      </c>
      <c r="C11" s="53" t="s">
        <v>106</v>
      </c>
      <c r="D11" s="53" t="s">
        <v>383</v>
      </c>
      <c r="E11" s="55" t="s">
        <v>401</v>
      </c>
      <c r="F11" s="57" t="s">
        <v>332</v>
      </c>
      <c r="G11" s="6">
        <v>220</v>
      </c>
      <c r="H11" s="6">
        <v>186</v>
      </c>
      <c r="I11" s="6"/>
      <c r="J11" s="6">
        <v>160</v>
      </c>
      <c r="K11" s="6">
        <v>197.5</v>
      </c>
      <c r="L11" s="6"/>
      <c r="M11" s="55">
        <f>COUNT(G11:L11)</f>
        <v>4</v>
      </c>
      <c r="N11" s="56">
        <f>STDEVA(G11:L11)/(SUM(G11:L11)/COUNTIF(G11:L11,"&gt;0"))</f>
        <v>0.1307725994609623</v>
      </c>
      <c r="O11" s="6">
        <f>1/M11*(SUM(G11:L11))</f>
        <v>190.875</v>
      </c>
    </row>
    <row r="12" spans="1:15" ht="128.25" customHeight="1">
      <c r="A12" s="53" t="s">
        <v>26</v>
      </c>
      <c r="B12" s="54" t="s">
        <v>326</v>
      </c>
      <c r="C12" s="53" t="s">
        <v>27</v>
      </c>
      <c r="D12" s="53" t="s">
        <v>383</v>
      </c>
      <c r="E12" s="55" t="s">
        <v>402</v>
      </c>
      <c r="F12" s="57" t="s">
        <v>28</v>
      </c>
      <c r="G12" s="6">
        <v>450</v>
      </c>
      <c r="H12" s="6">
        <v>405</v>
      </c>
      <c r="I12" s="6"/>
      <c r="J12" s="6">
        <v>400</v>
      </c>
      <c r="K12" s="6"/>
      <c r="L12" s="6">
        <v>359</v>
      </c>
      <c r="M12" s="55">
        <f>COUNT(G12:L12)</f>
        <v>4</v>
      </c>
      <c r="N12" s="56">
        <f>STDEVA(G12:L12)/(SUM(G12:L12)/COUNTIF(G12:L12,"&gt;0"))</f>
        <v>0.09225413599635214</v>
      </c>
      <c r="O12" s="6">
        <f>1/M12*(SUM(G12:L12))</f>
        <v>403.5</v>
      </c>
    </row>
    <row r="13" spans="1:14" ht="11.25">
      <c r="A13" s="123"/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</row>
    <row r="14" spans="1:14" ht="11.25">
      <c r="A14" s="124"/>
      <c r="B14" s="124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</row>
  </sheetData>
  <sheetProtection/>
  <mergeCells count="20">
    <mergeCell ref="I6:I7"/>
    <mergeCell ref="N1:O1"/>
    <mergeCell ref="A3:O3"/>
    <mergeCell ref="A5:A7"/>
    <mergeCell ref="D5:D7"/>
    <mergeCell ref="E5:E7"/>
    <mergeCell ref="O5:O7"/>
    <mergeCell ref="G5:L5"/>
    <mergeCell ref="N5:N7"/>
    <mergeCell ref="J6:J7"/>
    <mergeCell ref="G6:G7"/>
    <mergeCell ref="A13:N14"/>
    <mergeCell ref="A8:N8"/>
    <mergeCell ref="L6:L7"/>
    <mergeCell ref="K6:K7"/>
    <mergeCell ref="F5:F7"/>
    <mergeCell ref="B5:B7"/>
    <mergeCell ref="M5:M7"/>
    <mergeCell ref="C5:C7"/>
    <mergeCell ref="H6:H7"/>
  </mergeCells>
  <dataValidations count="2">
    <dataValidation type="list" allowBlank="1" showInputMessage="1" showErrorMessage="1" sqref="B12">
      <formula1>dictba3b8dc03d754426ad39ab6e2adeedcf</formula1>
    </dataValidation>
    <dataValidation type="list" allowBlank="1" showInputMessage="1" showErrorMessage="1" sqref="C12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zoomScalePageLayoutView="0" workbookViewId="0" topLeftCell="A1">
      <selection activeCell="E11" sqref="E11"/>
    </sheetView>
  </sheetViews>
  <sheetFormatPr defaultColWidth="9.140625" defaultRowHeight="15"/>
  <cols>
    <col min="1" max="1" width="13.28125" style="58" customWidth="1"/>
    <col min="2" max="2" width="11.00390625" style="58" customWidth="1"/>
    <col min="3" max="3" width="9.7109375" style="58" customWidth="1"/>
    <col min="4" max="4" width="10.140625" style="58" customWidth="1"/>
    <col min="5" max="5" width="22.7109375" style="58" customWidth="1"/>
    <col min="6" max="6" width="11.00390625" style="58" customWidth="1"/>
    <col min="7" max="8" width="9.28125" style="59" customWidth="1"/>
    <col min="9" max="9" width="11.421875" style="59" customWidth="1"/>
    <col min="10" max="15" width="10.140625" style="59" customWidth="1"/>
    <col min="16" max="16" width="7.8515625" style="59" customWidth="1"/>
    <col min="17" max="17" width="7.7109375" style="59" customWidth="1"/>
    <col min="18" max="18" width="9.57421875" style="59" customWidth="1"/>
    <col min="19" max="16384" width="9.140625" style="58" customWidth="1"/>
  </cols>
  <sheetData>
    <row r="1" spans="16:18" ht="19.5" customHeight="1">
      <c r="P1" s="146" t="s">
        <v>179</v>
      </c>
      <c r="Q1" s="146"/>
      <c r="R1" s="146"/>
    </row>
    <row r="3" spans="1:18" ht="11.25">
      <c r="A3" s="147" t="s">
        <v>403</v>
      </c>
      <c r="B3" s="147"/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</row>
    <row r="4" spans="7:18" ht="11.25"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</row>
    <row r="6" spans="1:18" s="60" customFormat="1" ht="36.75" customHeight="1">
      <c r="A6" s="129" t="s">
        <v>143</v>
      </c>
      <c r="B6" s="130" t="s">
        <v>274</v>
      </c>
      <c r="C6" s="129" t="s">
        <v>105</v>
      </c>
      <c r="D6" s="130" t="s">
        <v>218</v>
      </c>
      <c r="E6" s="129" t="s">
        <v>142</v>
      </c>
      <c r="F6" s="129" t="s">
        <v>92</v>
      </c>
      <c r="G6" s="139" t="s">
        <v>175</v>
      </c>
      <c r="H6" s="139"/>
      <c r="I6" s="139"/>
      <c r="J6" s="139"/>
      <c r="K6" s="139"/>
      <c r="L6" s="139"/>
      <c r="M6" s="139"/>
      <c r="N6" s="139"/>
      <c r="O6" s="139"/>
      <c r="P6" s="130" t="s">
        <v>153</v>
      </c>
      <c r="Q6" s="130" t="s">
        <v>154</v>
      </c>
      <c r="R6" s="130" t="s">
        <v>404</v>
      </c>
    </row>
    <row r="7" spans="1:18" s="60" customFormat="1" ht="96.75" customHeight="1">
      <c r="A7" s="129"/>
      <c r="B7" s="132"/>
      <c r="C7" s="129"/>
      <c r="D7" s="140"/>
      <c r="E7" s="129"/>
      <c r="F7" s="129"/>
      <c r="G7" s="61" t="s">
        <v>493</v>
      </c>
      <c r="H7" s="61" t="s">
        <v>495</v>
      </c>
      <c r="I7" s="61" t="s">
        <v>461</v>
      </c>
      <c r="J7" s="61" t="s">
        <v>463</v>
      </c>
      <c r="K7" s="61" t="s">
        <v>462</v>
      </c>
      <c r="L7" s="61" t="s">
        <v>479</v>
      </c>
      <c r="M7" s="61" t="s">
        <v>491</v>
      </c>
      <c r="N7" s="61" t="s">
        <v>515</v>
      </c>
      <c r="O7" s="61" t="s">
        <v>516</v>
      </c>
      <c r="P7" s="132"/>
      <c r="Q7" s="132"/>
      <c r="R7" s="140"/>
    </row>
    <row r="8" spans="1:18" ht="26.25" customHeight="1">
      <c r="A8" s="143" t="s">
        <v>25</v>
      </c>
      <c r="B8" s="144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4"/>
      <c r="P8" s="144"/>
      <c r="Q8" s="145"/>
      <c r="R8" s="53"/>
    </row>
    <row r="9" spans="1:18" ht="82.5" customHeight="1">
      <c r="A9" s="53" t="s">
        <v>161</v>
      </c>
      <c r="B9" s="54" t="s">
        <v>284</v>
      </c>
      <c r="C9" s="53" t="s">
        <v>106</v>
      </c>
      <c r="D9" s="53" t="s">
        <v>220</v>
      </c>
      <c r="E9" s="62" t="s">
        <v>265</v>
      </c>
      <c r="F9" s="55" t="s">
        <v>333</v>
      </c>
      <c r="G9" s="6"/>
      <c r="H9" s="6"/>
      <c r="I9" s="6">
        <v>100</v>
      </c>
      <c r="J9" s="6">
        <v>130</v>
      </c>
      <c r="K9" s="6">
        <v>112</v>
      </c>
      <c r="L9" s="6">
        <v>91</v>
      </c>
      <c r="M9" s="6"/>
      <c r="N9" s="6"/>
      <c r="O9" s="6">
        <v>89</v>
      </c>
      <c r="P9" s="55">
        <f>COUNT(G9:O9)</f>
        <v>5</v>
      </c>
      <c r="Q9" s="56">
        <f>STDEVA(G9:O9)/(SUM(G9:O9)/COUNTIF(G9:O9,"&gt;0"))</f>
        <v>0.16235561545523816</v>
      </c>
      <c r="R9" s="6">
        <f>1/P9*(SUM(G9:O9))</f>
        <v>104.4</v>
      </c>
    </row>
    <row r="10" spans="1:18" ht="69" customHeight="1">
      <c r="A10" s="53" t="s">
        <v>162</v>
      </c>
      <c r="B10" s="54" t="s">
        <v>284</v>
      </c>
      <c r="C10" s="53" t="s">
        <v>106</v>
      </c>
      <c r="D10" s="53" t="s">
        <v>220</v>
      </c>
      <c r="E10" s="62" t="s">
        <v>266</v>
      </c>
      <c r="F10" s="55" t="s">
        <v>334</v>
      </c>
      <c r="G10" s="6">
        <v>140</v>
      </c>
      <c r="H10" s="6">
        <v>142</v>
      </c>
      <c r="I10" s="6">
        <v>110</v>
      </c>
      <c r="J10" s="6">
        <v>180</v>
      </c>
      <c r="K10" s="6">
        <v>120</v>
      </c>
      <c r="L10" s="6">
        <v>131</v>
      </c>
      <c r="M10" s="6">
        <v>136</v>
      </c>
      <c r="N10" s="6"/>
      <c r="O10" s="6"/>
      <c r="P10" s="55">
        <f>COUNT(G10:O10)</f>
        <v>7</v>
      </c>
      <c r="Q10" s="56">
        <f>STDEVA(G10:O10)/(SUM(G10:O10)/COUNTIF(G10:O10,"&gt;0"))</f>
        <v>0.16152126356012408</v>
      </c>
      <c r="R10" s="6">
        <f>1/P10*(SUM(G10:O10))</f>
        <v>137</v>
      </c>
    </row>
    <row r="11" spans="1:18" ht="59.25" customHeight="1">
      <c r="A11" s="53" t="s">
        <v>183</v>
      </c>
      <c r="B11" s="54" t="s">
        <v>284</v>
      </c>
      <c r="C11" s="53" t="s">
        <v>106</v>
      </c>
      <c r="D11" s="53" t="s">
        <v>220</v>
      </c>
      <c r="E11" s="62" t="s">
        <v>184</v>
      </c>
      <c r="F11" s="55" t="s">
        <v>334</v>
      </c>
      <c r="G11" s="6">
        <v>200</v>
      </c>
      <c r="H11" s="6">
        <v>170</v>
      </c>
      <c r="I11" s="6">
        <v>135</v>
      </c>
      <c r="J11" s="6">
        <v>210</v>
      </c>
      <c r="K11" s="6">
        <v>130</v>
      </c>
      <c r="L11" s="6">
        <v>133</v>
      </c>
      <c r="M11" s="6">
        <v>168</v>
      </c>
      <c r="N11" s="6">
        <v>183.8</v>
      </c>
      <c r="O11" s="6"/>
      <c r="P11" s="55">
        <f>COUNT(G11:O11)</f>
        <v>8</v>
      </c>
      <c r="Q11" s="56">
        <f>STDEVA(G11:O11)/(SUM(G11:O11)/COUNTIF(G11:O11,"&gt;0"))</f>
        <v>0.18715058045293792</v>
      </c>
      <c r="R11" s="6">
        <f>1/P11*(SUM(G11:O11))</f>
        <v>166.225</v>
      </c>
    </row>
    <row r="12" spans="1:18" s="63" customFormat="1" ht="33.75" customHeight="1">
      <c r="A12" s="141"/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2"/>
    </row>
  </sheetData>
  <sheetProtection/>
  <mergeCells count="14">
    <mergeCell ref="P1:R1"/>
    <mergeCell ref="A3:R3"/>
    <mergeCell ref="A6:A7"/>
    <mergeCell ref="C6:C7"/>
    <mergeCell ref="E6:E7"/>
    <mergeCell ref="F6:F7"/>
    <mergeCell ref="G6:O6"/>
    <mergeCell ref="P6:P7"/>
    <mergeCell ref="Q6:Q7"/>
    <mergeCell ref="D6:D7"/>
    <mergeCell ref="R6:R7"/>
    <mergeCell ref="A12:R12"/>
    <mergeCell ref="B6:B7"/>
    <mergeCell ref="A8:Q8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"/>
  <sheetViews>
    <sheetView zoomScale="80" zoomScaleNormal="80" zoomScalePageLayoutView="0" workbookViewId="0" topLeftCell="A1">
      <selection activeCell="D11" sqref="D11"/>
    </sheetView>
  </sheetViews>
  <sheetFormatPr defaultColWidth="9.140625" defaultRowHeight="15"/>
  <cols>
    <col min="1" max="1" width="15.140625" style="17" customWidth="1"/>
    <col min="2" max="2" width="13.421875" style="17" customWidth="1"/>
    <col min="3" max="3" width="13.140625" style="17" customWidth="1"/>
    <col min="4" max="4" width="37.7109375" style="17" customWidth="1"/>
    <col min="5" max="5" width="41.7109375" style="17" customWidth="1"/>
    <col min="6" max="6" width="26.140625" style="17" customWidth="1"/>
    <col min="7" max="8" width="12.7109375" style="18" customWidth="1"/>
    <col min="9" max="9" width="12.57421875" style="18" customWidth="1"/>
    <col min="10" max="13" width="12.140625" style="18" customWidth="1"/>
    <col min="14" max="14" width="8.00390625" style="18" customWidth="1"/>
    <col min="15" max="15" width="12.421875" style="18" customWidth="1"/>
    <col min="16" max="16" width="16.28125" style="18" customWidth="1"/>
    <col min="17" max="16384" width="9.140625" style="17" customWidth="1"/>
  </cols>
  <sheetData>
    <row r="1" spans="14:15" ht="42.75" customHeight="1">
      <c r="N1" s="150" t="s">
        <v>180</v>
      </c>
      <c r="O1" s="150"/>
    </row>
    <row r="3" spans="1:16" ht="15">
      <c r="A3" s="151" t="s">
        <v>405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5" spans="1:16" s="19" customFormat="1" ht="36" customHeight="1">
      <c r="A5" s="148" t="s">
        <v>143</v>
      </c>
      <c r="B5" s="152" t="s">
        <v>274</v>
      </c>
      <c r="C5" s="148" t="s">
        <v>105</v>
      </c>
      <c r="D5" s="152" t="s">
        <v>218</v>
      </c>
      <c r="E5" s="148" t="s">
        <v>142</v>
      </c>
      <c r="F5" s="148" t="s">
        <v>91</v>
      </c>
      <c r="G5" s="163" t="s">
        <v>175</v>
      </c>
      <c r="H5" s="163"/>
      <c r="I5" s="163"/>
      <c r="J5" s="163"/>
      <c r="K5" s="163"/>
      <c r="L5" s="163"/>
      <c r="M5" s="163"/>
      <c r="N5" s="148" t="s">
        <v>153</v>
      </c>
      <c r="O5" s="152" t="s">
        <v>154</v>
      </c>
      <c r="P5" s="152" t="s">
        <v>406</v>
      </c>
    </row>
    <row r="6" spans="1:16" s="19" customFormat="1" ht="38.25" customHeight="1">
      <c r="A6" s="148"/>
      <c r="B6" s="153"/>
      <c r="C6" s="148"/>
      <c r="D6" s="161"/>
      <c r="E6" s="148"/>
      <c r="F6" s="148"/>
      <c r="G6" s="149" t="s">
        <v>496</v>
      </c>
      <c r="H6" s="149" t="s">
        <v>495</v>
      </c>
      <c r="I6" s="149" t="s">
        <v>481</v>
      </c>
      <c r="J6" s="149" t="s">
        <v>466</v>
      </c>
      <c r="K6" s="149" t="s">
        <v>479</v>
      </c>
      <c r="L6" s="149" t="s">
        <v>491</v>
      </c>
      <c r="M6" s="149" t="s">
        <v>518</v>
      </c>
      <c r="N6" s="148"/>
      <c r="O6" s="153"/>
      <c r="P6" s="156"/>
    </row>
    <row r="7" spans="1:16" s="19" customFormat="1" ht="77.25" customHeight="1">
      <c r="A7" s="148"/>
      <c r="B7" s="154"/>
      <c r="C7" s="148"/>
      <c r="D7" s="162"/>
      <c r="E7" s="148"/>
      <c r="F7" s="148"/>
      <c r="G7" s="155"/>
      <c r="H7" s="93"/>
      <c r="I7" s="155"/>
      <c r="J7" s="155"/>
      <c r="K7" s="93"/>
      <c r="L7" s="93"/>
      <c r="M7" s="93"/>
      <c r="N7" s="148"/>
      <c r="O7" s="154"/>
      <c r="P7" s="156"/>
    </row>
    <row r="8" spans="1:16" ht="41.25" customHeight="1">
      <c r="A8" s="158" t="s">
        <v>115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60"/>
      <c r="P8" s="157"/>
    </row>
    <row r="9" spans="1:16" ht="123.75" customHeight="1">
      <c r="A9" s="21" t="s">
        <v>146</v>
      </c>
      <c r="B9" s="22" t="s">
        <v>285</v>
      </c>
      <c r="C9" s="21" t="s">
        <v>106</v>
      </c>
      <c r="D9" s="21" t="s">
        <v>221</v>
      </c>
      <c r="E9" s="23" t="s">
        <v>407</v>
      </c>
      <c r="F9" s="23" t="s">
        <v>137</v>
      </c>
      <c r="G9" s="20">
        <v>270</v>
      </c>
      <c r="H9" s="20">
        <v>290</v>
      </c>
      <c r="I9" s="20">
        <v>212.5</v>
      </c>
      <c r="J9" s="20">
        <v>290</v>
      </c>
      <c r="K9" s="20">
        <v>260</v>
      </c>
      <c r="L9" s="20">
        <v>280</v>
      </c>
      <c r="M9" s="20">
        <v>260</v>
      </c>
      <c r="N9" s="23">
        <f aca="true" t="shared" si="0" ref="N9:N15">COUNT(G9:M9)</f>
        <v>7</v>
      </c>
      <c r="O9" s="25">
        <f aca="true" t="shared" si="1" ref="O9:O15">STDEVA(G9:M9)/(SUM(G9:M9)/COUNTIF(G9:M9,"&gt;0"))</f>
        <v>0.1005935569797543</v>
      </c>
      <c r="P9" s="24">
        <f aca="true" t="shared" si="2" ref="P9:P15">1/N9*(SUM(G9:M9))</f>
        <v>266.07142857142856</v>
      </c>
    </row>
    <row r="10" spans="1:16" ht="126" customHeight="1">
      <c r="A10" s="21" t="s">
        <v>147</v>
      </c>
      <c r="B10" s="22" t="s">
        <v>286</v>
      </c>
      <c r="C10" s="21" t="s">
        <v>106</v>
      </c>
      <c r="D10" s="21" t="s">
        <v>221</v>
      </c>
      <c r="E10" s="23" t="s">
        <v>408</v>
      </c>
      <c r="F10" s="23" t="s">
        <v>138</v>
      </c>
      <c r="G10" s="20"/>
      <c r="H10" s="20">
        <v>340</v>
      </c>
      <c r="I10" s="20">
        <v>225</v>
      </c>
      <c r="J10" s="20">
        <v>295</v>
      </c>
      <c r="K10" s="20">
        <v>260</v>
      </c>
      <c r="L10" s="20">
        <v>320</v>
      </c>
      <c r="M10" s="20">
        <v>260</v>
      </c>
      <c r="N10" s="23">
        <f t="shared" si="0"/>
        <v>6</v>
      </c>
      <c r="O10" s="25">
        <f t="shared" si="1"/>
        <v>0.15125770305529557</v>
      </c>
      <c r="P10" s="24">
        <f t="shared" si="2"/>
        <v>283.3333333333333</v>
      </c>
    </row>
    <row r="11" spans="1:16" ht="140.25" customHeight="1">
      <c r="A11" s="21" t="s">
        <v>148</v>
      </c>
      <c r="B11" s="22" t="s">
        <v>287</v>
      </c>
      <c r="C11" s="21" t="s">
        <v>106</v>
      </c>
      <c r="D11" s="21" t="s">
        <v>221</v>
      </c>
      <c r="E11" s="23" t="s">
        <v>409</v>
      </c>
      <c r="F11" s="23" t="s">
        <v>138</v>
      </c>
      <c r="G11" s="20">
        <v>264</v>
      </c>
      <c r="H11" s="20">
        <v>360</v>
      </c>
      <c r="I11" s="20">
        <v>225</v>
      </c>
      <c r="J11" s="20">
        <v>290</v>
      </c>
      <c r="K11" s="20">
        <v>260</v>
      </c>
      <c r="L11" s="20"/>
      <c r="M11" s="20">
        <v>301</v>
      </c>
      <c r="N11" s="23">
        <f t="shared" si="0"/>
        <v>6</v>
      </c>
      <c r="O11" s="25">
        <f t="shared" si="1"/>
        <v>0.16216357242442966</v>
      </c>
      <c r="P11" s="24">
        <f t="shared" si="2"/>
        <v>283.3333333333333</v>
      </c>
    </row>
    <row r="12" spans="1:16" ht="129" customHeight="1">
      <c r="A12" s="21" t="s">
        <v>149</v>
      </c>
      <c r="B12" s="22" t="s">
        <v>69</v>
      </c>
      <c r="C12" s="21" t="s">
        <v>106</v>
      </c>
      <c r="D12" s="21" t="s">
        <v>222</v>
      </c>
      <c r="E12" s="23" t="s">
        <v>410</v>
      </c>
      <c r="F12" s="23" t="s">
        <v>137</v>
      </c>
      <c r="G12" s="20">
        <v>428</v>
      </c>
      <c r="H12" s="20">
        <v>390</v>
      </c>
      <c r="I12" s="20">
        <v>275</v>
      </c>
      <c r="J12" s="20">
        <v>400</v>
      </c>
      <c r="K12" s="20"/>
      <c r="L12" s="20">
        <v>380</v>
      </c>
      <c r="M12" s="20"/>
      <c r="N12" s="23">
        <f t="shared" si="0"/>
        <v>5</v>
      </c>
      <c r="O12" s="25">
        <f t="shared" si="1"/>
        <v>0.156133490455391</v>
      </c>
      <c r="P12" s="24">
        <f t="shared" si="2"/>
        <v>374.6</v>
      </c>
    </row>
    <row r="13" spans="1:16" ht="126" customHeight="1">
      <c r="A13" s="21" t="s">
        <v>163</v>
      </c>
      <c r="B13" s="22" t="s">
        <v>288</v>
      </c>
      <c r="C13" s="21" t="s">
        <v>106</v>
      </c>
      <c r="D13" s="21" t="s">
        <v>223</v>
      </c>
      <c r="E13" s="23" t="s">
        <v>411</v>
      </c>
      <c r="F13" s="23" t="s">
        <v>335</v>
      </c>
      <c r="G13" s="20"/>
      <c r="H13" s="20">
        <v>450</v>
      </c>
      <c r="I13" s="20"/>
      <c r="J13" s="20">
        <v>350</v>
      </c>
      <c r="K13" s="20">
        <v>210</v>
      </c>
      <c r="L13" s="20">
        <v>360</v>
      </c>
      <c r="M13" s="20"/>
      <c r="N13" s="23">
        <f t="shared" si="0"/>
        <v>4</v>
      </c>
      <c r="O13" s="25">
        <f t="shared" si="1"/>
        <v>0.289404782505095</v>
      </c>
      <c r="P13" s="24">
        <f t="shared" si="2"/>
        <v>342.5</v>
      </c>
    </row>
    <row r="14" spans="1:16" ht="126" customHeight="1">
      <c r="A14" s="21" t="s">
        <v>164</v>
      </c>
      <c r="B14" s="22" t="s">
        <v>288</v>
      </c>
      <c r="C14" s="21" t="s">
        <v>106</v>
      </c>
      <c r="D14" s="21" t="s">
        <v>223</v>
      </c>
      <c r="E14" s="23" t="s">
        <v>413</v>
      </c>
      <c r="F14" s="23" t="s">
        <v>335</v>
      </c>
      <c r="G14" s="20"/>
      <c r="H14" s="20">
        <v>440</v>
      </c>
      <c r="I14" s="20">
        <v>320</v>
      </c>
      <c r="J14" s="20">
        <v>350</v>
      </c>
      <c r="K14" s="20"/>
      <c r="L14" s="20">
        <v>340</v>
      </c>
      <c r="M14" s="20"/>
      <c r="N14" s="23">
        <f t="shared" si="0"/>
        <v>4</v>
      </c>
      <c r="O14" s="25">
        <f t="shared" si="1"/>
        <v>0.14662270086530552</v>
      </c>
      <c r="P14" s="24">
        <f t="shared" si="2"/>
        <v>362.5</v>
      </c>
    </row>
    <row r="15" spans="1:16" ht="129.75" customHeight="1">
      <c r="A15" s="21" t="s">
        <v>189</v>
      </c>
      <c r="B15" s="22" t="s">
        <v>70</v>
      </c>
      <c r="C15" s="21" t="s">
        <v>106</v>
      </c>
      <c r="D15" s="21" t="s">
        <v>359</v>
      </c>
      <c r="E15" s="23" t="s">
        <v>412</v>
      </c>
      <c r="F15" s="23" t="s">
        <v>517</v>
      </c>
      <c r="G15" s="20"/>
      <c r="H15" s="20">
        <v>230</v>
      </c>
      <c r="I15" s="20"/>
      <c r="J15" s="20">
        <v>230</v>
      </c>
      <c r="K15" s="20">
        <v>180</v>
      </c>
      <c r="L15" s="20"/>
      <c r="M15" s="20">
        <v>260</v>
      </c>
      <c r="N15" s="23">
        <f t="shared" si="0"/>
        <v>4</v>
      </c>
      <c r="O15" s="25">
        <f t="shared" si="1"/>
        <v>0.1474055462380178</v>
      </c>
      <c r="P15" s="24">
        <f t="shared" si="2"/>
        <v>225</v>
      </c>
    </row>
  </sheetData>
  <sheetProtection/>
  <mergeCells count="20">
    <mergeCell ref="C5:C7"/>
    <mergeCell ref="J6:J7"/>
    <mergeCell ref="K6:K7"/>
    <mergeCell ref="F5:F7"/>
    <mergeCell ref="A8:O8"/>
    <mergeCell ref="O5:O7"/>
    <mergeCell ref="D5:D7"/>
    <mergeCell ref="G5:M5"/>
    <mergeCell ref="I6:I7"/>
    <mergeCell ref="A5:A7"/>
    <mergeCell ref="N5:N7"/>
    <mergeCell ref="L6:L7"/>
    <mergeCell ref="M6:M7"/>
    <mergeCell ref="H6:H7"/>
    <mergeCell ref="N1:O1"/>
    <mergeCell ref="A3:P3"/>
    <mergeCell ref="B5:B7"/>
    <mergeCell ref="G6:G7"/>
    <mergeCell ref="P5:P8"/>
    <mergeCell ref="E5:E7"/>
  </mergeCells>
  <printOptions/>
  <pageMargins left="0.35433070866141736" right="0.1968503937007874" top="0.31496062992125984" bottom="0.2755905511811024" header="0.31496062992125984" footer="0.31496062992125984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2"/>
  <sheetViews>
    <sheetView zoomScale="75" zoomScaleNormal="75" zoomScalePageLayoutView="0" workbookViewId="0" topLeftCell="A1">
      <selection activeCell="E9" sqref="E9"/>
    </sheetView>
  </sheetViews>
  <sheetFormatPr defaultColWidth="9.140625" defaultRowHeight="15"/>
  <cols>
    <col min="1" max="1" width="15.8515625" style="17" customWidth="1"/>
    <col min="2" max="2" width="15.7109375" style="17" customWidth="1"/>
    <col min="3" max="3" width="11.140625" style="17" customWidth="1"/>
    <col min="4" max="4" width="53.00390625" style="17" customWidth="1"/>
    <col min="5" max="5" width="39.8515625" style="17" customWidth="1"/>
    <col min="6" max="6" width="13.8515625" style="17" customWidth="1"/>
    <col min="7" max="8" width="11.8515625" style="18" customWidth="1"/>
    <col min="9" max="9" width="11.7109375" style="18" customWidth="1"/>
    <col min="10" max="17" width="13.140625" style="18" customWidth="1"/>
    <col min="18" max="18" width="11.140625" style="18" customWidth="1"/>
    <col min="19" max="19" width="12.140625" style="18" customWidth="1"/>
    <col min="20" max="20" width="18.28125" style="18" customWidth="1"/>
    <col min="21" max="16384" width="9.140625" style="17" customWidth="1"/>
  </cols>
  <sheetData>
    <row r="1" spans="18:20" ht="19.5" customHeight="1">
      <c r="R1" s="150" t="s">
        <v>185</v>
      </c>
      <c r="S1" s="150"/>
      <c r="T1" s="150"/>
    </row>
    <row r="3" spans="1:20" ht="32.25" customHeight="1">
      <c r="A3" s="175" t="s">
        <v>419</v>
      </c>
      <c r="B3" s="175"/>
      <c r="C3" s="175"/>
      <c r="D3" s="175"/>
      <c r="E3" s="175"/>
      <c r="F3" s="175"/>
      <c r="G3" s="175"/>
      <c r="H3" s="175"/>
      <c r="I3" s="175"/>
      <c r="J3" s="175"/>
      <c r="K3" s="175"/>
      <c r="L3" s="175"/>
      <c r="M3" s="175"/>
      <c r="N3" s="175"/>
      <c r="O3" s="175"/>
      <c r="P3" s="175"/>
      <c r="Q3" s="175"/>
      <c r="R3" s="175"/>
      <c r="S3" s="175"/>
      <c r="T3" s="175"/>
    </row>
    <row r="4" spans="1:20" s="19" customFormat="1" ht="41.25" customHeight="1">
      <c r="A4" s="148" t="s">
        <v>143</v>
      </c>
      <c r="B4" s="152" t="s">
        <v>274</v>
      </c>
      <c r="C4" s="148" t="s">
        <v>105</v>
      </c>
      <c r="D4" s="152" t="s">
        <v>218</v>
      </c>
      <c r="E4" s="148" t="s">
        <v>142</v>
      </c>
      <c r="F4" s="148" t="s">
        <v>92</v>
      </c>
      <c r="G4" s="163" t="s">
        <v>175</v>
      </c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48" t="s">
        <v>153</v>
      </c>
      <c r="S4" s="152" t="s">
        <v>154</v>
      </c>
      <c r="T4" s="148" t="s">
        <v>418</v>
      </c>
    </row>
    <row r="5" spans="1:20" s="19" customFormat="1" ht="53.25" customHeight="1">
      <c r="A5" s="148"/>
      <c r="B5" s="153"/>
      <c r="C5" s="148"/>
      <c r="D5" s="161"/>
      <c r="E5" s="148"/>
      <c r="F5" s="148"/>
      <c r="G5" s="149" t="s">
        <v>487</v>
      </c>
      <c r="H5" s="149" t="s">
        <v>495</v>
      </c>
      <c r="I5" s="149" t="s">
        <v>488</v>
      </c>
      <c r="J5" s="149" t="s">
        <v>490</v>
      </c>
      <c r="K5" s="149" t="s">
        <v>468</v>
      </c>
      <c r="L5" s="149" t="s">
        <v>479</v>
      </c>
      <c r="M5" s="149" t="s">
        <v>491</v>
      </c>
      <c r="N5" s="149" t="s">
        <v>519</v>
      </c>
      <c r="O5" s="149" t="s">
        <v>520</v>
      </c>
      <c r="P5" s="149" t="s">
        <v>521</v>
      </c>
      <c r="Q5" s="149" t="s">
        <v>522</v>
      </c>
      <c r="R5" s="148"/>
      <c r="S5" s="153"/>
      <c r="T5" s="169"/>
    </row>
    <row r="6" spans="1:20" s="19" customFormat="1" ht="72.75" customHeight="1">
      <c r="A6" s="148"/>
      <c r="B6" s="154"/>
      <c r="C6" s="148"/>
      <c r="D6" s="162"/>
      <c r="E6" s="148"/>
      <c r="F6" s="148"/>
      <c r="G6" s="155"/>
      <c r="H6" s="93"/>
      <c r="I6" s="166"/>
      <c r="J6" s="166"/>
      <c r="K6" s="166"/>
      <c r="L6" s="93"/>
      <c r="M6" s="93"/>
      <c r="N6" s="93"/>
      <c r="O6" s="93"/>
      <c r="P6" s="93"/>
      <c r="Q6" s="93"/>
      <c r="R6" s="148"/>
      <c r="S6" s="154"/>
      <c r="T6" s="169"/>
    </row>
    <row r="7" spans="1:20" ht="39" customHeight="1">
      <c r="A7" s="158" t="s">
        <v>299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1"/>
      <c r="T7" s="20"/>
    </row>
    <row r="8" spans="1:20" ht="125.25" customHeight="1">
      <c r="A8" s="21" t="s">
        <v>150</v>
      </c>
      <c r="B8" s="22" t="s">
        <v>71</v>
      </c>
      <c r="C8" s="21" t="s">
        <v>116</v>
      </c>
      <c r="D8" s="23" t="s">
        <v>59</v>
      </c>
      <c r="E8" s="23" t="s">
        <v>414</v>
      </c>
      <c r="F8" s="23" t="s">
        <v>336</v>
      </c>
      <c r="G8" s="20"/>
      <c r="H8" s="20">
        <v>52</v>
      </c>
      <c r="I8" s="20">
        <v>42</v>
      </c>
      <c r="J8" s="20">
        <v>43</v>
      </c>
      <c r="K8" s="24">
        <v>44.5</v>
      </c>
      <c r="L8" s="24">
        <v>45</v>
      </c>
      <c r="M8" s="24"/>
      <c r="N8" s="24"/>
      <c r="O8" s="24">
        <v>44.7</v>
      </c>
      <c r="P8" s="24"/>
      <c r="Q8" s="24">
        <v>46.98</v>
      </c>
      <c r="R8" s="23">
        <f>COUNT(G8:Q8)</f>
        <v>7</v>
      </c>
      <c r="S8" s="25">
        <f>STDEVA(G8:Q8)/(SUM(G8:Q8)/COUNTIF(G8:Q8,"&gt;0"))</f>
        <v>0.07230858858428876</v>
      </c>
      <c r="T8" s="20">
        <f>1/R8*(SUM(G8:Q8))</f>
        <v>45.45428571428571</v>
      </c>
    </row>
    <row r="9" spans="1:20" ht="123.75" customHeight="1">
      <c r="A9" s="21" t="s">
        <v>150</v>
      </c>
      <c r="B9" s="22" t="s">
        <v>71</v>
      </c>
      <c r="C9" s="21" t="s">
        <v>116</v>
      </c>
      <c r="D9" s="23" t="s">
        <v>58</v>
      </c>
      <c r="E9" s="23" t="s">
        <v>415</v>
      </c>
      <c r="F9" s="23" t="s">
        <v>336</v>
      </c>
      <c r="G9" s="20"/>
      <c r="H9" s="20">
        <v>47</v>
      </c>
      <c r="I9" s="20">
        <v>41</v>
      </c>
      <c r="J9" s="20">
        <v>42</v>
      </c>
      <c r="K9" s="24">
        <v>43.5</v>
      </c>
      <c r="L9" s="24">
        <v>37</v>
      </c>
      <c r="M9" s="24"/>
      <c r="N9" s="24"/>
      <c r="O9" s="24"/>
      <c r="P9" s="24">
        <v>54.7</v>
      </c>
      <c r="Q9" s="24"/>
      <c r="R9" s="23">
        <f>COUNT(G9:Q9)</f>
        <v>6</v>
      </c>
      <c r="S9" s="25">
        <f>STDEVA(G9:Q9)/(SUM(G9:Q9)/COUNTIF(G9:Q9,"&gt;0"))</f>
        <v>0.13780490798951253</v>
      </c>
      <c r="T9" s="20">
        <f>1/R9*(SUM(G9:Q9))</f>
        <v>44.199999999999996</v>
      </c>
    </row>
    <row r="10" spans="1:20" ht="123" customHeight="1">
      <c r="A10" s="21" t="s">
        <v>150</v>
      </c>
      <c r="B10" s="22" t="s">
        <v>71</v>
      </c>
      <c r="C10" s="21" t="s">
        <v>116</v>
      </c>
      <c r="D10" s="23" t="s">
        <v>58</v>
      </c>
      <c r="E10" s="23" t="s">
        <v>416</v>
      </c>
      <c r="F10" s="23" t="s">
        <v>337</v>
      </c>
      <c r="G10" s="20">
        <v>52</v>
      </c>
      <c r="H10" s="20">
        <v>52</v>
      </c>
      <c r="I10" s="20">
        <v>45</v>
      </c>
      <c r="J10" s="20">
        <v>46</v>
      </c>
      <c r="K10" s="24"/>
      <c r="L10" s="24"/>
      <c r="M10" s="24"/>
      <c r="N10" s="24"/>
      <c r="O10" s="24"/>
      <c r="P10" s="24"/>
      <c r="Q10" s="24"/>
      <c r="R10" s="23">
        <f>COUNT(G10:Q10)</f>
        <v>4</v>
      </c>
      <c r="S10" s="25">
        <f>STDEVA(G10:Q10)/(SUM(G10:Q10)/COUNTIF(G10:Q10,"&gt;0"))</f>
        <v>0.07743419933611026</v>
      </c>
      <c r="T10" s="20">
        <f>1/R10*(SUM(G10:Q10))</f>
        <v>48.75</v>
      </c>
    </row>
    <row r="11" spans="1:20" ht="94.5" customHeight="1">
      <c r="A11" s="21" t="s">
        <v>150</v>
      </c>
      <c r="B11" s="22" t="s">
        <v>51</v>
      </c>
      <c r="C11" s="21" t="s">
        <v>116</v>
      </c>
      <c r="D11" s="23" t="s">
        <v>52</v>
      </c>
      <c r="E11" s="23" t="s">
        <v>417</v>
      </c>
      <c r="F11" s="23" t="s">
        <v>337</v>
      </c>
      <c r="G11" s="20">
        <v>50</v>
      </c>
      <c r="H11" s="20">
        <v>46</v>
      </c>
      <c r="I11" s="20"/>
      <c r="J11" s="20">
        <v>57</v>
      </c>
      <c r="K11" s="20"/>
      <c r="L11" s="20">
        <v>50</v>
      </c>
      <c r="M11" s="20">
        <v>50</v>
      </c>
      <c r="N11" s="20">
        <v>67.13</v>
      </c>
      <c r="O11" s="20"/>
      <c r="P11" s="20"/>
      <c r="Q11" s="20"/>
      <c r="R11" s="23">
        <f>COUNT(G11:Q11)</f>
        <v>6</v>
      </c>
      <c r="S11" s="25">
        <f>STDEVA(G11:Q11)/(SUM(G11:Q11)/COUNTIF(G11:Q11,"&gt;0"))</f>
        <v>0.1429592608554065</v>
      </c>
      <c r="T11" s="20">
        <f>1/R11*(SUM(G11:Q11))</f>
        <v>53.355</v>
      </c>
    </row>
    <row r="12" spans="1:20" ht="30.75" customHeight="1">
      <c r="A12" s="21"/>
      <c r="B12" s="22"/>
      <c r="C12" s="21"/>
      <c r="D12" s="23"/>
      <c r="E12" s="23"/>
      <c r="F12" s="23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3"/>
      <c r="S12" s="25"/>
      <c r="T12" s="20"/>
    </row>
    <row r="13" spans="1:20" ht="39.75" customHeight="1">
      <c r="A13" s="148" t="s">
        <v>143</v>
      </c>
      <c r="B13" s="152" t="s">
        <v>274</v>
      </c>
      <c r="C13" s="148" t="s">
        <v>105</v>
      </c>
      <c r="D13" s="152" t="s">
        <v>218</v>
      </c>
      <c r="E13" s="148" t="s">
        <v>142</v>
      </c>
      <c r="F13" s="148" t="s">
        <v>92</v>
      </c>
      <c r="G13" s="163" t="s">
        <v>175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52" t="s">
        <v>153</v>
      </c>
      <c r="S13" s="152" t="s">
        <v>154</v>
      </c>
      <c r="T13" s="148" t="s">
        <v>398</v>
      </c>
    </row>
    <row r="14" spans="1:26" ht="61.5" customHeight="1">
      <c r="A14" s="148"/>
      <c r="B14" s="153"/>
      <c r="C14" s="148"/>
      <c r="D14" s="161"/>
      <c r="E14" s="148"/>
      <c r="F14" s="148"/>
      <c r="G14" s="149" t="s">
        <v>487</v>
      </c>
      <c r="H14" s="149" t="s">
        <v>495</v>
      </c>
      <c r="I14" s="167" t="s">
        <v>488</v>
      </c>
      <c r="J14" s="149" t="s">
        <v>490</v>
      </c>
      <c r="K14" s="149" t="s">
        <v>467</v>
      </c>
      <c r="L14" s="149" t="s">
        <v>479</v>
      </c>
      <c r="M14" s="149"/>
      <c r="N14" s="149"/>
      <c r="O14" s="149"/>
      <c r="P14" s="149"/>
      <c r="Q14" s="149"/>
      <c r="R14" s="153"/>
      <c r="S14" s="153"/>
      <c r="T14" s="148"/>
      <c r="Z14" s="172"/>
    </row>
    <row r="15" spans="1:26" ht="70.5" customHeight="1">
      <c r="A15" s="148"/>
      <c r="B15" s="154"/>
      <c r="C15" s="148"/>
      <c r="D15" s="162"/>
      <c r="E15" s="148"/>
      <c r="F15" s="148"/>
      <c r="G15" s="155"/>
      <c r="H15" s="93"/>
      <c r="I15" s="168"/>
      <c r="J15" s="168"/>
      <c r="K15" s="166"/>
      <c r="L15" s="93"/>
      <c r="M15" s="93"/>
      <c r="N15" s="93"/>
      <c r="O15" s="93"/>
      <c r="P15" s="93"/>
      <c r="Q15" s="93"/>
      <c r="R15" s="154"/>
      <c r="S15" s="154"/>
      <c r="T15" s="148"/>
      <c r="Z15" s="173"/>
    </row>
    <row r="16" spans="1:20" ht="34.5" customHeight="1">
      <c r="A16" s="158" t="s">
        <v>301</v>
      </c>
      <c r="B16" s="170"/>
      <c r="C16" s="170"/>
      <c r="D16" s="170"/>
      <c r="E16" s="170"/>
      <c r="F16" s="170"/>
      <c r="G16" s="170"/>
      <c r="H16" s="170"/>
      <c r="I16" s="170"/>
      <c r="J16" s="170"/>
      <c r="K16" s="170"/>
      <c r="L16" s="170"/>
      <c r="M16" s="170"/>
      <c r="N16" s="170"/>
      <c r="O16" s="170"/>
      <c r="P16" s="170"/>
      <c r="Q16" s="170"/>
      <c r="R16" s="170"/>
      <c r="S16" s="171"/>
      <c r="T16" s="26"/>
    </row>
    <row r="17" spans="1:20" ht="143.25" customHeight="1">
      <c r="A17" s="21" t="s">
        <v>151</v>
      </c>
      <c r="B17" s="22" t="s">
        <v>72</v>
      </c>
      <c r="C17" s="21" t="s">
        <v>116</v>
      </c>
      <c r="D17" s="21" t="s">
        <v>57</v>
      </c>
      <c r="E17" s="23" t="s">
        <v>420</v>
      </c>
      <c r="F17" s="23" t="s">
        <v>336</v>
      </c>
      <c r="G17" s="20">
        <v>59.5</v>
      </c>
      <c r="H17" s="20">
        <v>58</v>
      </c>
      <c r="I17" s="20">
        <v>53</v>
      </c>
      <c r="J17" s="20">
        <v>54</v>
      </c>
      <c r="K17" s="20">
        <v>54</v>
      </c>
      <c r="L17" s="20">
        <v>65</v>
      </c>
      <c r="M17" s="20"/>
      <c r="N17" s="20"/>
      <c r="O17" s="20"/>
      <c r="P17" s="20"/>
      <c r="Q17" s="20"/>
      <c r="R17" s="23">
        <f>COUNT(G17:Q17)</f>
        <v>6</v>
      </c>
      <c r="S17" s="25">
        <f>STDEVA(G17:Q17)/(SUM(G17:Q17)/COUNTIF(G17:Q17,"&gt;0"))</f>
        <v>0.07999733028859031</v>
      </c>
      <c r="T17" s="20">
        <f>1/R17*(SUM(G17:Q17))</f>
        <v>57.25</v>
      </c>
    </row>
    <row r="18" spans="1:20" ht="140.25" customHeight="1">
      <c r="A18" s="21" t="s">
        <v>151</v>
      </c>
      <c r="B18" s="22" t="s">
        <v>72</v>
      </c>
      <c r="C18" s="21" t="s">
        <v>116</v>
      </c>
      <c r="D18" s="21" t="s">
        <v>56</v>
      </c>
      <c r="E18" s="23" t="s">
        <v>420</v>
      </c>
      <c r="F18" s="23" t="s">
        <v>338</v>
      </c>
      <c r="G18" s="20"/>
      <c r="H18" s="20">
        <v>60</v>
      </c>
      <c r="I18" s="20">
        <v>55</v>
      </c>
      <c r="J18" s="20">
        <v>56</v>
      </c>
      <c r="K18" s="20"/>
      <c r="L18" s="20">
        <v>65</v>
      </c>
      <c r="M18" s="20"/>
      <c r="N18" s="20"/>
      <c r="O18" s="20"/>
      <c r="P18" s="20"/>
      <c r="Q18" s="20"/>
      <c r="R18" s="23">
        <f>COUNT(G18:Q18)</f>
        <v>4</v>
      </c>
      <c r="S18" s="25">
        <f>STDEVA(G18:Q18)/(SUM(G18:Q18)/COUNTIF(G18:Q18,"&gt;0"))</f>
        <v>0.07705187399427037</v>
      </c>
      <c r="T18" s="20">
        <f>1/R18*(SUM(G18:Q18))</f>
        <v>59</v>
      </c>
    </row>
    <row r="19" spans="1:20" ht="179.25" customHeight="1">
      <c r="A19" s="21" t="s">
        <v>165</v>
      </c>
      <c r="B19" s="22" t="s">
        <v>73</v>
      </c>
      <c r="C19" s="21" t="s">
        <v>116</v>
      </c>
      <c r="D19" s="21" t="s">
        <v>61</v>
      </c>
      <c r="E19" s="23" t="s">
        <v>421</v>
      </c>
      <c r="F19" s="23" t="s">
        <v>338</v>
      </c>
      <c r="G19" s="20">
        <v>120</v>
      </c>
      <c r="H19" s="20">
        <v>98</v>
      </c>
      <c r="I19" s="20">
        <v>121</v>
      </c>
      <c r="J19" s="20">
        <v>120</v>
      </c>
      <c r="K19" s="20"/>
      <c r="L19" s="20">
        <v>100</v>
      </c>
      <c r="M19" s="20"/>
      <c r="N19" s="20"/>
      <c r="O19" s="20"/>
      <c r="P19" s="20"/>
      <c r="Q19" s="20"/>
      <c r="R19" s="23">
        <f>COUNT(G19:Q19)</f>
        <v>5</v>
      </c>
      <c r="S19" s="25">
        <f>STDEVA(G19:Q19)/(SUM(G19:Q19)/COUNTIF(G19:Q19,"&gt;0"))</f>
        <v>0.10476959187367672</v>
      </c>
      <c r="T19" s="20">
        <f>1/R19*(SUM(G19:Q19))</f>
        <v>111.80000000000001</v>
      </c>
    </row>
    <row r="20" spans="1:20" ht="180.75" customHeight="1">
      <c r="A20" s="21" t="s">
        <v>165</v>
      </c>
      <c r="B20" s="22" t="s">
        <v>73</v>
      </c>
      <c r="C20" s="21" t="s">
        <v>116</v>
      </c>
      <c r="D20" s="21" t="s">
        <v>60</v>
      </c>
      <c r="E20" s="23" t="s">
        <v>421</v>
      </c>
      <c r="F20" s="23" t="s">
        <v>338</v>
      </c>
      <c r="G20" s="20"/>
      <c r="H20" s="20">
        <v>98</v>
      </c>
      <c r="I20" s="20">
        <v>121</v>
      </c>
      <c r="J20" s="20">
        <v>120</v>
      </c>
      <c r="K20" s="20">
        <v>110</v>
      </c>
      <c r="L20" s="20">
        <v>100</v>
      </c>
      <c r="M20" s="20"/>
      <c r="N20" s="20"/>
      <c r="O20" s="20"/>
      <c r="P20" s="20"/>
      <c r="Q20" s="20"/>
      <c r="R20" s="23">
        <f>COUNT(G20:Q20)</f>
        <v>5</v>
      </c>
      <c r="S20" s="25">
        <f>STDEVA(G20:Q20)/(SUM(G20:Q20)/COUNTIF(G20:Q20,"&gt;0"))</f>
        <v>0.09817495794689884</v>
      </c>
      <c r="T20" s="20">
        <f>1/R20*(SUM(G20:Q20))</f>
        <v>109.80000000000001</v>
      </c>
    </row>
    <row r="21" spans="1:20" ht="153" customHeight="1">
      <c r="A21" s="27" t="s">
        <v>182</v>
      </c>
      <c r="B21" s="28" t="s">
        <v>77</v>
      </c>
      <c r="C21" s="27" t="s">
        <v>116</v>
      </c>
      <c r="D21" s="21" t="s">
        <v>50</v>
      </c>
      <c r="E21" s="23" t="s">
        <v>425</v>
      </c>
      <c r="F21" s="23" t="s">
        <v>342</v>
      </c>
      <c r="G21" s="20">
        <v>75</v>
      </c>
      <c r="H21" s="20">
        <v>102</v>
      </c>
      <c r="I21" s="20">
        <v>106</v>
      </c>
      <c r="J21" s="20">
        <v>105</v>
      </c>
      <c r="K21" s="20"/>
      <c r="L21" s="20">
        <v>80</v>
      </c>
      <c r="M21" s="20"/>
      <c r="N21" s="20"/>
      <c r="O21" s="20"/>
      <c r="P21" s="20"/>
      <c r="Q21" s="20"/>
      <c r="R21" s="23">
        <f>COUNT(G21:Q21)</f>
        <v>5</v>
      </c>
      <c r="S21" s="25">
        <f>STDEVA(G21:Q21)/(SUM(G21:Q21)/COUNTIF(G21:Q21,"&gt;0"))</f>
        <v>0.1589332843729836</v>
      </c>
      <c r="T21" s="20">
        <f>1/R21*(SUM(G21:Q21))</f>
        <v>93.60000000000001</v>
      </c>
    </row>
    <row r="22" spans="1:20" ht="29.25" customHeight="1">
      <c r="A22" s="21"/>
      <c r="B22" s="22"/>
      <c r="C22" s="21"/>
      <c r="D22" s="23"/>
      <c r="E22" s="23"/>
      <c r="F22" s="23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3"/>
      <c r="S22" s="25"/>
      <c r="T22" s="20"/>
    </row>
    <row r="23" spans="1:20" ht="25.5" customHeight="1">
      <c r="A23" s="148" t="s">
        <v>143</v>
      </c>
      <c r="B23" s="148" t="s">
        <v>274</v>
      </c>
      <c r="C23" s="148" t="s">
        <v>105</v>
      </c>
      <c r="D23" s="148" t="s">
        <v>218</v>
      </c>
      <c r="E23" s="148" t="s">
        <v>142</v>
      </c>
      <c r="F23" s="148" t="s">
        <v>92</v>
      </c>
      <c r="G23" s="163" t="s">
        <v>175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48" t="s">
        <v>153</v>
      </c>
      <c r="S23" s="148" t="s">
        <v>154</v>
      </c>
      <c r="T23" s="148" t="s">
        <v>398</v>
      </c>
    </row>
    <row r="24" spans="1:20" ht="61.5" customHeight="1">
      <c r="A24" s="148"/>
      <c r="B24" s="148"/>
      <c r="C24" s="148"/>
      <c r="D24" s="174"/>
      <c r="E24" s="148"/>
      <c r="F24" s="148"/>
      <c r="G24" s="164" t="s">
        <v>487</v>
      </c>
      <c r="H24" s="149" t="s">
        <v>495</v>
      </c>
      <c r="I24" s="164" t="s">
        <v>489</v>
      </c>
      <c r="J24" s="164" t="s">
        <v>490</v>
      </c>
      <c r="K24" s="164" t="s">
        <v>469</v>
      </c>
      <c r="L24" s="149" t="s">
        <v>491</v>
      </c>
      <c r="M24" s="149" t="s">
        <v>523</v>
      </c>
      <c r="N24" s="149" t="s">
        <v>523</v>
      </c>
      <c r="O24" s="149" t="s">
        <v>524</v>
      </c>
      <c r="P24" s="149" t="s">
        <v>525</v>
      </c>
      <c r="Q24" s="149"/>
      <c r="R24" s="148"/>
      <c r="S24" s="148"/>
      <c r="T24" s="169"/>
    </row>
    <row r="25" spans="1:20" ht="66.75" customHeight="1">
      <c r="A25" s="148"/>
      <c r="B25" s="148"/>
      <c r="C25" s="148"/>
      <c r="D25" s="174"/>
      <c r="E25" s="148"/>
      <c r="F25" s="148"/>
      <c r="G25" s="165"/>
      <c r="H25" s="93"/>
      <c r="I25" s="165"/>
      <c r="J25" s="165"/>
      <c r="K25" s="165"/>
      <c r="L25" s="93"/>
      <c r="M25" s="93"/>
      <c r="N25" s="93"/>
      <c r="O25" s="93"/>
      <c r="P25" s="93"/>
      <c r="Q25" s="93"/>
      <c r="R25" s="148"/>
      <c r="S25" s="148"/>
      <c r="T25" s="169"/>
    </row>
    <row r="26" spans="1:20" ht="35.25" customHeight="1">
      <c r="A26" s="158" t="s">
        <v>300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1"/>
      <c r="T26" s="26"/>
    </row>
    <row r="27" spans="1:20" ht="179.25" customHeight="1">
      <c r="A27" s="21" t="s">
        <v>155</v>
      </c>
      <c r="B27" s="22" t="s">
        <v>74</v>
      </c>
      <c r="C27" s="21" t="s">
        <v>106</v>
      </c>
      <c r="D27" s="21" t="s">
        <v>62</v>
      </c>
      <c r="E27" s="23" t="s">
        <v>422</v>
      </c>
      <c r="F27" s="23" t="s">
        <v>339</v>
      </c>
      <c r="G27" s="24">
        <v>160</v>
      </c>
      <c r="H27" s="24">
        <v>230</v>
      </c>
      <c r="I27" s="24"/>
      <c r="J27" s="24">
        <v>190</v>
      </c>
      <c r="K27" s="24">
        <v>200</v>
      </c>
      <c r="L27" s="24"/>
      <c r="M27" s="24"/>
      <c r="N27" s="24">
        <v>200</v>
      </c>
      <c r="O27" s="24">
        <v>214.4</v>
      </c>
      <c r="P27" s="24"/>
      <c r="Q27" s="24"/>
      <c r="R27" s="23">
        <f>COUNT(G27:Q27)</f>
        <v>6</v>
      </c>
      <c r="S27" s="25">
        <f>STDEVA(G27:Q27)/(SUM(G27:Q27)/COUNTIF(G27:Q27,"&gt;0"))</f>
        <v>0.11892162957784896</v>
      </c>
      <c r="T27" s="20">
        <f>1/R27*(SUM(G27:Q27))</f>
        <v>199.06666666666666</v>
      </c>
    </row>
    <row r="28" spans="1:20" ht="150" customHeight="1">
      <c r="A28" s="21" t="s">
        <v>155</v>
      </c>
      <c r="B28" s="22" t="s">
        <v>74</v>
      </c>
      <c r="C28" s="21" t="s">
        <v>106</v>
      </c>
      <c r="D28" s="21" t="s">
        <v>55</v>
      </c>
      <c r="E28" s="23" t="s">
        <v>422</v>
      </c>
      <c r="F28" s="23" t="s">
        <v>340</v>
      </c>
      <c r="G28" s="24"/>
      <c r="H28" s="24">
        <v>230</v>
      </c>
      <c r="I28" s="24"/>
      <c r="J28" s="24"/>
      <c r="K28" s="24"/>
      <c r="L28" s="24">
        <v>175</v>
      </c>
      <c r="M28" s="24">
        <v>211.7</v>
      </c>
      <c r="N28" s="24"/>
      <c r="O28" s="24"/>
      <c r="P28" s="24">
        <v>230</v>
      </c>
      <c r="Q28" s="24"/>
      <c r="R28" s="23">
        <f>COUNT(G28:Q28)</f>
        <v>4</v>
      </c>
      <c r="S28" s="25">
        <f>STDEVA(G28:Q28)/(SUM(G28:Q28)/COUNTIF(G28:Q28,"&gt;0"))</f>
        <v>0.12248614149226612</v>
      </c>
      <c r="T28" s="20">
        <f>1/R28*(SUM(G28:Q28))</f>
        <v>211.675</v>
      </c>
    </row>
    <row r="29" spans="1:20" ht="141.75" customHeight="1">
      <c r="A29" s="21" t="s">
        <v>156</v>
      </c>
      <c r="B29" s="22" t="s">
        <v>75</v>
      </c>
      <c r="C29" s="21" t="s">
        <v>106</v>
      </c>
      <c r="D29" s="21" t="s">
        <v>54</v>
      </c>
      <c r="E29" s="23" t="s">
        <v>423</v>
      </c>
      <c r="F29" s="23" t="s">
        <v>140</v>
      </c>
      <c r="G29" s="24">
        <v>280</v>
      </c>
      <c r="H29" s="24">
        <v>295</v>
      </c>
      <c r="I29" s="24">
        <v>261</v>
      </c>
      <c r="J29" s="24">
        <v>260</v>
      </c>
      <c r="K29" s="24"/>
      <c r="L29" s="24">
        <v>220</v>
      </c>
      <c r="M29" s="24"/>
      <c r="N29" s="24"/>
      <c r="O29" s="24"/>
      <c r="P29" s="24"/>
      <c r="Q29" s="24"/>
      <c r="R29" s="23">
        <f>COUNT(G29:Q29)</f>
        <v>5</v>
      </c>
      <c r="S29" s="25">
        <f>STDEVA(G29:Q29)/(SUM(G29:Q29)/COUNTIF(G29:Q29,"&gt;0"))</f>
        <v>0.10703906460287857</v>
      </c>
      <c r="T29" s="20">
        <f>1/R29*(SUM(G29:Q29))</f>
        <v>263.2</v>
      </c>
    </row>
    <row r="30" spans="1:20" ht="111" customHeight="1">
      <c r="A30" s="21" t="s">
        <v>156</v>
      </c>
      <c r="B30" s="22" t="s">
        <v>75</v>
      </c>
      <c r="C30" s="21" t="s">
        <v>106</v>
      </c>
      <c r="D30" s="21" t="s">
        <v>53</v>
      </c>
      <c r="E30" s="23" t="s">
        <v>423</v>
      </c>
      <c r="F30" s="23" t="s">
        <v>340</v>
      </c>
      <c r="G30" s="20">
        <v>280</v>
      </c>
      <c r="H30" s="20">
        <v>295</v>
      </c>
      <c r="I30" s="24">
        <v>278</v>
      </c>
      <c r="J30" s="24">
        <v>277</v>
      </c>
      <c r="K30" s="24">
        <v>260</v>
      </c>
      <c r="L30" s="24"/>
      <c r="M30" s="24"/>
      <c r="N30" s="24"/>
      <c r="O30" s="24"/>
      <c r="P30" s="24"/>
      <c r="Q30" s="24"/>
      <c r="R30" s="23">
        <f>COUNT(G30:Q30)</f>
        <v>5</v>
      </c>
      <c r="S30" s="25">
        <f>STDEVA(G30:Q30)/(SUM(G30:Q30)/COUNTIF(G30:Q30,"&gt;0"))</f>
        <v>0.04471152120379875</v>
      </c>
      <c r="T30" s="20">
        <f>1/R30*(SUM(G30:Q30))</f>
        <v>278</v>
      </c>
    </row>
    <row r="31" spans="1:20" ht="28.5" customHeight="1">
      <c r="A31" s="21"/>
      <c r="B31" s="22"/>
      <c r="C31" s="21"/>
      <c r="D31" s="23"/>
      <c r="E31" s="23"/>
      <c r="F31" s="23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3"/>
      <c r="S31" s="25"/>
      <c r="T31" s="20"/>
    </row>
    <row r="32" spans="1:20" ht="29.25" customHeight="1">
      <c r="A32" s="148" t="s">
        <v>143</v>
      </c>
      <c r="B32" s="152" t="s">
        <v>274</v>
      </c>
      <c r="C32" s="148" t="s">
        <v>105</v>
      </c>
      <c r="D32" s="152" t="s">
        <v>218</v>
      </c>
      <c r="E32" s="148" t="s">
        <v>142</v>
      </c>
      <c r="F32" s="148" t="s">
        <v>92</v>
      </c>
      <c r="G32" s="163" t="s">
        <v>175</v>
      </c>
      <c r="H32" s="163"/>
      <c r="I32" s="163"/>
      <c r="J32" s="163"/>
      <c r="K32" s="163"/>
      <c r="L32" s="163"/>
      <c r="M32" s="163"/>
      <c r="N32" s="163"/>
      <c r="O32" s="163"/>
      <c r="P32" s="163"/>
      <c r="Q32" s="163"/>
      <c r="R32" s="148" t="s">
        <v>153</v>
      </c>
      <c r="S32" s="152" t="s">
        <v>154</v>
      </c>
      <c r="T32" s="148" t="s">
        <v>398</v>
      </c>
    </row>
    <row r="33" spans="1:20" ht="61.5" customHeight="1">
      <c r="A33" s="148"/>
      <c r="B33" s="153"/>
      <c r="C33" s="148"/>
      <c r="D33" s="161"/>
      <c r="E33" s="148"/>
      <c r="F33" s="148"/>
      <c r="G33" s="149" t="s">
        <v>487</v>
      </c>
      <c r="H33" s="149" t="s">
        <v>495</v>
      </c>
      <c r="I33" s="149" t="s">
        <v>488</v>
      </c>
      <c r="J33" s="149" t="s">
        <v>490</v>
      </c>
      <c r="K33" s="149" t="s">
        <v>470</v>
      </c>
      <c r="L33" s="149" t="s">
        <v>479</v>
      </c>
      <c r="M33" s="149" t="s">
        <v>491</v>
      </c>
      <c r="N33" s="149"/>
      <c r="O33" s="149"/>
      <c r="P33" s="149"/>
      <c r="Q33" s="149"/>
      <c r="R33" s="148"/>
      <c r="S33" s="153"/>
      <c r="T33" s="169"/>
    </row>
    <row r="34" spans="1:20" ht="69.75" customHeight="1">
      <c r="A34" s="148"/>
      <c r="B34" s="154"/>
      <c r="C34" s="148"/>
      <c r="D34" s="162"/>
      <c r="E34" s="148"/>
      <c r="F34" s="148"/>
      <c r="G34" s="155"/>
      <c r="H34" s="93"/>
      <c r="I34" s="166"/>
      <c r="J34" s="166"/>
      <c r="K34" s="166"/>
      <c r="L34" s="93"/>
      <c r="M34" s="93"/>
      <c r="N34" s="93"/>
      <c r="O34" s="93"/>
      <c r="P34" s="93"/>
      <c r="Q34" s="93"/>
      <c r="R34" s="148"/>
      <c r="S34" s="154"/>
      <c r="T34" s="169"/>
    </row>
    <row r="35" spans="1:20" ht="45.75" customHeight="1">
      <c r="A35" s="158" t="s">
        <v>211</v>
      </c>
      <c r="B35" s="170"/>
      <c r="C35" s="170"/>
      <c r="D35" s="170"/>
      <c r="E35" s="170"/>
      <c r="F35" s="170"/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1"/>
      <c r="T35" s="26"/>
    </row>
    <row r="36" spans="1:20" ht="169.5" customHeight="1">
      <c r="A36" s="21" t="s">
        <v>157</v>
      </c>
      <c r="B36" s="22" t="s">
        <v>289</v>
      </c>
      <c r="C36" s="21" t="s">
        <v>106</v>
      </c>
      <c r="D36" s="21" t="s">
        <v>358</v>
      </c>
      <c r="E36" s="23" t="s">
        <v>424</v>
      </c>
      <c r="F36" s="23" t="s">
        <v>139</v>
      </c>
      <c r="G36" s="20">
        <v>480</v>
      </c>
      <c r="H36" s="20">
        <v>440</v>
      </c>
      <c r="I36" s="20">
        <v>551</v>
      </c>
      <c r="J36" s="20">
        <v>550</v>
      </c>
      <c r="K36" s="20">
        <v>450</v>
      </c>
      <c r="L36" s="20">
        <v>420</v>
      </c>
      <c r="M36" s="20">
        <v>400</v>
      </c>
      <c r="N36" s="20"/>
      <c r="O36" s="20"/>
      <c r="P36" s="20"/>
      <c r="Q36" s="20"/>
      <c r="R36" s="23">
        <f>COUNT(G36:Q36)</f>
        <v>7</v>
      </c>
      <c r="S36" s="25">
        <f>STDEVA(G36:Q36)/(SUM(G36:Q36)/COUNTIF(G36:Q36,"&gt;0"))</f>
        <v>0.128095104246392</v>
      </c>
      <c r="T36" s="20">
        <f>1/R36*(SUM(G36:Q36))</f>
        <v>470.1428571428571</v>
      </c>
    </row>
    <row r="37" spans="1:20" ht="112.5" customHeight="1">
      <c r="A37" s="21" t="s">
        <v>152</v>
      </c>
      <c r="B37" s="22" t="s">
        <v>76</v>
      </c>
      <c r="C37" s="21" t="s">
        <v>106</v>
      </c>
      <c r="D37" s="21" t="s">
        <v>341</v>
      </c>
      <c r="E37" s="23" t="s">
        <v>426</v>
      </c>
      <c r="F37" s="23" t="s">
        <v>140</v>
      </c>
      <c r="G37" s="20"/>
      <c r="H37" s="20">
        <v>420</v>
      </c>
      <c r="I37" s="20">
        <v>451</v>
      </c>
      <c r="J37" s="20">
        <v>450</v>
      </c>
      <c r="K37" s="20">
        <v>400</v>
      </c>
      <c r="L37" s="20">
        <v>390</v>
      </c>
      <c r="M37" s="20">
        <v>360</v>
      </c>
      <c r="N37" s="20"/>
      <c r="O37" s="20"/>
      <c r="P37" s="20"/>
      <c r="Q37" s="20"/>
      <c r="R37" s="23">
        <f>COUNT(G37:Q37)</f>
        <v>6</v>
      </c>
      <c r="S37" s="25">
        <f>STDEVA(G37:Q37)/(SUM(G37:Q37)/COUNTIF(G37:Q37,"&gt;0"))</f>
        <v>0.08660650459173565</v>
      </c>
      <c r="T37" s="20">
        <f>1/R37*(SUM(G37:Q37))</f>
        <v>411.8333333333333</v>
      </c>
    </row>
    <row r="40" spans="1:20" ht="15">
      <c r="A40" s="151"/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  <c r="Q40" s="151"/>
      <c r="R40" s="151"/>
      <c r="S40" s="151"/>
      <c r="T40" s="151"/>
    </row>
    <row r="41" spans="1:20" ht="15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  <c r="Q41" s="151"/>
      <c r="R41" s="151"/>
      <c r="S41" s="151"/>
      <c r="T41" s="151"/>
    </row>
    <row r="42" spans="1:20" ht="15">
      <c r="A42" s="151"/>
      <c r="B42" s="151"/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1"/>
      <c r="P42" s="151"/>
      <c r="Q42" s="151"/>
      <c r="R42" s="151"/>
      <c r="S42" s="151"/>
      <c r="T42" s="151"/>
    </row>
  </sheetData>
  <sheetProtection/>
  <mergeCells count="92">
    <mergeCell ref="Q33:Q34"/>
    <mergeCell ref="R1:T1"/>
    <mergeCell ref="A3:T3"/>
    <mergeCell ref="A4:A6"/>
    <mergeCell ref="C4:C6"/>
    <mergeCell ref="E4:E6"/>
    <mergeCell ref="F4:F6"/>
    <mergeCell ref="A23:A25"/>
    <mergeCell ref="B23:B25"/>
    <mergeCell ref="F23:F25"/>
    <mergeCell ref="P24:P25"/>
    <mergeCell ref="Q24:Q25"/>
    <mergeCell ref="D23:D25"/>
    <mergeCell ref="N24:N25"/>
    <mergeCell ref="O24:O25"/>
    <mergeCell ref="O14:O15"/>
    <mergeCell ref="S4:S6"/>
    <mergeCell ref="G5:G6"/>
    <mergeCell ref="F13:F15"/>
    <mergeCell ref="Q5:Q6"/>
    <mergeCell ref="Q14:Q15"/>
    <mergeCell ref="R4:R6"/>
    <mergeCell ref="J5:J6"/>
    <mergeCell ref="P5:P6"/>
    <mergeCell ref="N14:N15"/>
    <mergeCell ref="G13:Q13"/>
    <mergeCell ref="E32:E34"/>
    <mergeCell ref="G24:G25"/>
    <mergeCell ref="L14:L15"/>
    <mergeCell ref="S23:S25"/>
    <mergeCell ref="R23:R25"/>
    <mergeCell ref="K14:K15"/>
    <mergeCell ref="L33:L34"/>
    <mergeCell ref="J33:J34"/>
    <mergeCell ref="K33:K34"/>
    <mergeCell ref="P14:P15"/>
    <mergeCell ref="A40:T42"/>
    <mergeCell ref="A35:S35"/>
    <mergeCell ref="T32:T34"/>
    <mergeCell ref="R32:R34"/>
    <mergeCell ref="A32:A34"/>
    <mergeCell ref="F32:F34"/>
    <mergeCell ref="G33:G34"/>
    <mergeCell ref="G32:Q32"/>
    <mergeCell ref="B32:B34"/>
    <mergeCell ref="D32:D34"/>
    <mergeCell ref="Z14:Z15"/>
    <mergeCell ref="A26:S26"/>
    <mergeCell ref="J24:J25"/>
    <mergeCell ref="K24:K25"/>
    <mergeCell ref="C32:C34"/>
    <mergeCell ref="S32:S34"/>
    <mergeCell ref="G14:G15"/>
    <mergeCell ref="I33:I34"/>
    <mergeCell ref="A16:S16"/>
    <mergeCell ref="A13:A15"/>
    <mergeCell ref="T4:T6"/>
    <mergeCell ref="T23:T25"/>
    <mergeCell ref="T13:T15"/>
    <mergeCell ref="A7:S7"/>
    <mergeCell ref="S13:S15"/>
    <mergeCell ref="E23:E25"/>
    <mergeCell ref="R13:R15"/>
    <mergeCell ref="L5:L6"/>
    <mergeCell ref="C23:C25"/>
    <mergeCell ref="M24:M25"/>
    <mergeCell ref="J14:J15"/>
    <mergeCell ref="G23:Q23"/>
    <mergeCell ref="B13:B15"/>
    <mergeCell ref="M5:M6"/>
    <mergeCell ref="N5:N6"/>
    <mergeCell ref="O5:O6"/>
    <mergeCell ref="M14:M15"/>
    <mergeCell ref="K5:K6"/>
    <mergeCell ref="E13:E15"/>
    <mergeCell ref="D13:D15"/>
    <mergeCell ref="H5:H6"/>
    <mergeCell ref="H14:H15"/>
    <mergeCell ref="H24:H25"/>
    <mergeCell ref="D4:D6"/>
    <mergeCell ref="C13:C15"/>
    <mergeCell ref="I14:I15"/>
    <mergeCell ref="H33:H34"/>
    <mergeCell ref="L24:L25"/>
    <mergeCell ref="I24:I25"/>
    <mergeCell ref="I5:I6"/>
    <mergeCell ref="B4:B6"/>
    <mergeCell ref="G4:Q4"/>
    <mergeCell ref="M33:M34"/>
    <mergeCell ref="N33:N34"/>
    <mergeCell ref="O33:O34"/>
    <mergeCell ref="P33:P34"/>
  </mergeCells>
  <printOptions/>
  <pageMargins left="0.35433070866141736" right="0.1968503937007874" top="0.31496062992125984" bottom="0.2755905511811024" header="0.31496062992125984" footer="0.31496062992125984"/>
  <pageSetup fitToHeight="0" fitToWidth="1"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58"/>
  <sheetViews>
    <sheetView tabSelected="1" zoomScale="80" zoomScaleNormal="80" zoomScalePageLayoutView="0" workbookViewId="0" topLeftCell="A1">
      <selection activeCell="R5" sqref="R5"/>
    </sheetView>
  </sheetViews>
  <sheetFormatPr defaultColWidth="9.140625" defaultRowHeight="15"/>
  <cols>
    <col min="1" max="1" width="16.140625" style="67" customWidth="1"/>
    <col min="2" max="2" width="13.00390625" style="67" customWidth="1"/>
    <col min="3" max="3" width="7.28125" style="67" customWidth="1"/>
    <col min="4" max="4" width="20.140625" style="68" customWidth="1"/>
    <col min="5" max="5" width="27.28125" style="67" customWidth="1"/>
    <col min="6" max="6" width="15.140625" style="67" customWidth="1"/>
    <col min="7" max="8" width="12.00390625" style="69" customWidth="1"/>
    <col min="9" max="9" width="12.140625" style="69" customWidth="1"/>
    <col min="10" max="10" width="11.8515625" style="69" customWidth="1"/>
    <col min="11" max="11" width="11.7109375" style="69" customWidth="1"/>
    <col min="12" max="12" width="15.57421875" style="69" customWidth="1"/>
    <col min="13" max="13" width="13.57421875" style="69" customWidth="1"/>
    <col min="14" max="14" width="12.140625" style="69" customWidth="1"/>
    <col min="15" max="15" width="12.8515625" style="69" customWidth="1"/>
    <col min="16" max="16" width="12.57421875" style="69" customWidth="1"/>
    <col min="17" max="17" width="12.28125" style="69" customWidth="1"/>
    <col min="18" max="18" width="12.00390625" style="69" customWidth="1"/>
    <col min="19" max="19" width="11.00390625" style="69" customWidth="1"/>
    <col min="20" max="20" width="11.57421875" style="69" customWidth="1"/>
    <col min="21" max="23" width="11.00390625" style="69" customWidth="1"/>
    <col min="24" max="24" width="7.421875" style="69" customWidth="1"/>
    <col min="25" max="25" width="9.28125" style="69" customWidth="1"/>
    <col min="26" max="26" width="13.57421875" style="70" customWidth="1"/>
    <col min="27" max="16384" width="9.140625" style="67" customWidth="1"/>
  </cols>
  <sheetData>
    <row r="1" spans="24:26" ht="19.5" customHeight="1">
      <c r="X1" s="178" t="s">
        <v>181</v>
      </c>
      <c r="Y1" s="178"/>
      <c r="Z1" s="178"/>
    </row>
    <row r="2" ht="15" customHeight="1"/>
    <row r="3" spans="1:26" ht="39" customHeight="1">
      <c r="A3" s="179" t="s">
        <v>443</v>
      </c>
      <c r="B3" s="179"/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79"/>
      <c r="U3" s="179"/>
      <c r="V3" s="179"/>
      <c r="W3" s="179"/>
      <c r="X3" s="179"/>
      <c r="Y3" s="179"/>
      <c r="Z3" s="179"/>
    </row>
    <row r="4" spans="1:26" s="68" customFormat="1" ht="24.75" customHeight="1">
      <c r="A4" s="87" t="s">
        <v>143</v>
      </c>
      <c r="B4" s="87" t="s">
        <v>274</v>
      </c>
      <c r="C4" s="87" t="s">
        <v>105</v>
      </c>
      <c r="D4" s="87" t="s">
        <v>218</v>
      </c>
      <c r="E4" s="87" t="s">
        <v>142</v>
      </c>
      <c r="F4" s="87" t="s">
        <v>91</v>
      </c>
      <c r="G4" s="177" t="s">
        <v>175</v>
      </c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87" t="s">
        <v>153</v>
      </c>
      <c r="Y4" s="87" t="s">
        <v>154</v>
      </c>
      <c r="Z4" s="148" t="s">
        <v>387</v>
      </c>
    </row>
    <row r="5" spans="1:26" s="68" customFormat="1" ht="106.5" customHeight="1">
      <c r="A5" s="176"/>
      <c r="B5" s="176"/>
      <c r="C5" s="176"/>
      <c r="D5" s="176"/>
      <c r="E5" s="176"/>
      <c r="F5" s="176"/>
      <c r="G5" s="64" t="s">
        <v>473</v>
      </c>
      <c r="H5" s="64" t="s">
        <v>495</v>
      </c>
      <c r="I5" s="64" t="s">
        <v>480</v>
      </c>
      <c r="J5" s="64" t="s">
        <v>492</v>
      </c>
      <c r="K5" s="64" t="s">
        <v>526</v>
      </c>
      <c r="L5" s="64" t="s">
        <v>512</v>
      </c>
      <c r="M5" s="64" t="s">
        <v>527</v>
      </c>
      <c r="N5" s="64" t="s">
        <v>528</v>
      </c>
      <c r="O5" s="64" t="s">
        <v>529</v>
      </c>
      <c r="P5" s="64" t="s">
        <v>530</v>
      </c>
      <c r="Q5" s="64" t="s">
        <v>558</v>
      </c>
      <c r="R5" s="64" t="s">
        <v>559</v>
      </c>
      <c r="S5" s="33"/>
      <c r="T5" s="33"/>
      <c r="U5" s="33"/>
      <c r="V5" s="33"/>
      <c r="W5" s="33"/>
      <c r="X5" s="176"/>
      <c r="Y5" s="176"/>
      <c r="Z5" s="174"/>
    </row>
    <row r="6" spans="1:26" s="72" customFormat="1" ht="35.25" customHeight="1">
      <c r="A6" s="90" t="s">
        <v>117</v>
      </c>
      <c r="B6" s="203"/>
      <c r="C6" s="203"/>
      <c r="D6" s="203"/>
      <c r="E6" s="203"/>
      <c r="F6" s="203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S6" s="203"/>
      <c r="T6" s="203"/>
      <c r="U6" s="203"/>
      <c r="V6" s="203"/>
      <c r="W6" s="203"/>
      <c r="X6" s="203"/>
      <c r="Y6" s="204"/>
      <c r="Z6" s="71"/>
    </row>
    <row r="7" spans="1:26" s="72" customFormat="1" ht="108" customHeight="1">
      <c r="A7" s="33" t="s">
        <v>118</v>
      </c>
      <c r="B7" s="34" t="s">
        <v>290</v>
      </c>
      <c r="C7" s="33" t="s">
        <v>106</v>
      </c>
      <c r="D7" s="33" t="s">
        <v>237</v>
      </c>
      <c r="E7" s="35" t="s">
        <v>19</v>
      </c>
      <c r="F7" s="35" t="s">
        <v>343</v>
      </c>
      <c r="G7" s="65">
        <v>58</v>
      </c>
      <c r="H7" s="65"/>
      <c r="I7" s="65">
        <v>62</v>
      </c>
      <c r="J7" s="65">
        <v>60</v>
      </c>
      <c r="K7" s="65">
        <v>51</v>
      </c>
      <c r="L7" s="65">
        <v>41.3</v>
      </c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35">
        <f aca="true" t="shared" si="0" ref="X7:X17">COUNT(G7:W7)</f>
        <v>5</v>
      </c>
      <c r="Y7" s="37">
        <f aca="true" t="shared" si="1" ref="Y7:Y17">STDEVA(G7:W7)/(SUM(G7:W7)/COUNTIF(G7:W7,"&gt;0"))</f>
        <v>0.15505704062913986</v>
      </c>
      <c r="Z7" s="20">
        <f aca="true" t="shared" si="2" ref="Z7:Z17">1/X7*(SUM(G7:W7))</f>
        <v>54.46000000000001</v>
      </c>
    </row>
    <row r="8" spans="1:26" s="72" customFormat="1" ht="93.75" customHeight="1">
      <c r="A8" s="33" t="s">
        <v>166</v>
      </c>
      <c r="B8" s="34" t="s">
        <v>291</v>
      </c>
      <c r="C8" s="33" t="s">
        <v>106</v>
      </c>
      <c r="D8" s="33" t="s">
        <v>238</v>
      </c>
      <c r="E8" s="35" t="s">
        <v>444</v>
      </c>
      <c r="F8" s="35" t="s">
        <v>343</v>
      </c>
      <c r="G8" s="65"/>
      <c r="H8" s="65"/>
      <c r="I8" s="65"/>
      <c r="J8" s="65">
        <v>35</v>
      </c>
      <c r="K8" s="65"/>
      <c r="L8" s="65"/>
      <c r="M8" s="65"/>
      <c r="N8" s="65"/>
      <c r="O8" s="65">
        <v>42.57</v>
      </c>
      <c r="P8" s="65">
        <v>38</v>
      </c>
      <c r="Q8" s="65"/>
      <c r="R8" s="65"/>
      <c r="S8" s="65"/>
      <c r="T8" s="65"/>
      <c r="U8" s="65"/>
      <c r="V8" s="65"/>
      <c r="W8" s="65"/>
      <c r="X8" s="35">
        <f t="shared" si="0"/>
        <v>3</v>
      </c>
      <c r="Y8" s="37">
        <f t="shared" si="1"/>
        <v>0.0989540006094154</v>
      </c>
      <c r="Z8" s="20">
        <f t="shared" si="2"/>
        <v>38.523333333333326</v>
      </c>
    </row>
    <row r="9" spans="1:26" s="72" customFormat="1" ht="84" customHeight="1">
      <c r="A9" s="33" t="s">
        <v>119</v>
      </c>
      <c r="B9" s="34" t="s">
        <v>292</v>
      </c>
      <c r="C9" s="33" t="s">
        <v>106</v>
      </c>
      <c r="D9" s="33" t="s">
        <v>551</v>
      </c>
      <c r="E9" s="35" t="s">
        <v>20</v>
      </c>
      <c r="F9" s="35" t="s">
        <v>343</v>
      </c>
      <c r="G9" s="65">
        <v>29</v>
      </c>
      <c r="H9" s="65">
        <v>28</v>
      </c>
      <c r="I9" s="65"/>
      <c r="J9" s="65">
        <v>30</v>
      </c>
      <c r="K9" s="65">
        <v>29</v>
      </c>
      <c r="L9" s="65">
        <v>20.5</v>
      </c>
      <c r="M9" s="65">
        <v>18</v>
      </c>
      <c r="N9" s="65"/>
      <c r="O9" s="65"/>
      <c r="P9" s="65"/>
      <c r="Q9" s="65"/>
      <c r="R9" s="65"/>
      <c r="S9" s="65"/>
      <c r="T9" s="65"/>
      <c r="U9" s="65"/>
      <c r="V9" s="65"/>
      <c r="W9" s="65"/>
      <c r="X9" s="35">
        <f t="shared" si="0"/>
        <v>6</v>
      </c>
      <c r="Y9" s="37">
        <f t="shared" si="1"/>
        <v>0.19944309305023436</v>
      </c>
      <c r="Z9" s="20">
        <f t="shared" si="2"/>
        <v>25.75</v>
      </c>
    </row>
    <row r="10" spans="1:26" s="72" customFormat="1" ht="103.5" customHeight="1">
      <c r="A10" s="33" t="s">
        <v>120</v>
      </c>
      <c r="B10" s="34" t="s">
        <v>78</v>
      </c>
      <c r="C10" s="33" t="s">
        <v>106</v>
      </c>
      <c r="D10" s="33" t="s">
        <v>239</v>
      </c>
      <c r="E10" s="35" t="s">
        <v>445</v>
      </c>
      <c r="F10" s="35" t="s">
        <v>343</v>
      </c>
      <c r="G10" s="65">
        <v>38</v>
      </c>
      <c r="H10" s="65">
        <v>36</v>
      </c>
      <c r="I10" s="65">
        <v>40</v>
      </c>
      <c r="J10" s="65">
        <v>35</v>
      </c>
      <c r="K10" s="36">
        <v>27</v>
      </c>
      <c r="L10" s="36">
        <v>28.7</v>
      </c>
      <c r="M10" s="65">
        <v>26</v>
      </c>
      <c r="N10" s="65"/>
      <c r="O10" s="65"/>
      <c r="P10" s="65"/>
      <c r="Q10" s="65"/>
      <c r="R10" s="65"/>
      <c r="S10" s="65"/>
      <c r="T10" s="65"/>
      <c r="U10" s="65"/>
      <c r="V10" s="65"/>
      <c r="W10" s="65"/>
      <c r="X10" s="35">
        <f t="shared" si="0"/>
        <v>7</v>
      </c>
      <c r="Y10" s="37">
        <f t="shared" si="1"/>
        <v>0.17096068698975836</v>
      </c>
      <c r="Z10" s="20">
        <f t="shared" si="2"/>
        <v>32.957142857142856</v>
      </c>
    </row>
    <row r="11" spans="1:26" s="72" customFormat="1" ht="120.75" customHeight="1">
      <c r="A11" s="33" t="s">
        <v>167</v>
      </c>
      <c r="B11" s="34" t="s">
        <v>293</v>
      </c>
      <c r="C11" s="33" t="s">
        <v>106</v>
      </c>
      <c r="D11" s="33" t="s">
        <v>240</v>
      </c>
      <c r="E11" s="35" t="s">
        <v>446</v>
      </c>
      <c r="F11" s="35" t="s">
        <v>343</v>
      </c>
      <c r="G11" s="65">
        <v>28</v>
      </c>
      <c r="H11" s="65">
        <v>27</v>
      </c>
      <c r="I11" s="65"/>
      <c r="J11" s="65">
        <v>25</v>
      </c>
      <c r="K11" s="36"/>
      <c r="L11" s="36"/>
      <c r="M11" s="65">
        <v>19</v>
      </c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35">
        <f t="shared" si="0"/>
        <v>4</v>
      </c>
      <c r="Y11" s="37">
        <f t="shared" si="1"/>
        <v>0.1628738939050212</v>
      </c>
      <c r="Z11" s="20">
        <f t="shared" si="2"/>
        <v>24.75</v>
      </c>
    </row>
    <row r="12" spans="1:26" s="72" customFormat="1" ht="118.5" customHeight="1">
      <c r="A12" s="33" t="s">
        <v>167</v>
      </c>
      <c r="B12" s="34" t="s">
        <v>294</v>
      </c>
      <c r="C12" s="33" t="s">
        <v>106</v>
      </c>
      <c r="D12" s="33" t="s">
        <v>240</v>
      </c>
      <c r="E12" s="35" t="s">
        <v>447</v>
      </c>
      <c r="F12" s="35" t="s">
        <v>343</v>
      </c>
      <c r="G12" s="65">
        <v>28</v>
      </c>
      <c r="H12" s="65">
        <v>26</v>
      </c>
      <c r="I12" s="65"/>
      <c r="J12" s="65">
        <v>24</v>
      </c>
      <c r="K12" s="36">
        <v>25</v>
      </c>
      <c r="L12" s="36"/>
      <c r="M12" s="65"/>
      <c r="N12" s="65">
        <v>19</v>
      </c>
      <c r="O12" s="65"/>
      <c r="P12" s="65"/>
      <c r="Q12" s="65"/>
      <c r="R12" s="65"/>
      <c r="S12" s="65"/>
      <c r="T12" s="65"/>
      <c r="U12" s="65"/>
      <c r="V12" s="65"/>
      <c r="W12" s="65"/>
      <c r="X12" s="35">
        <f t="shared" si="0"/>
        <v>5</v>
      </c>
      <c r="Y12" s="37">
        <f t="shared" si="1"/>
        <v>0.13776833044238998</v>
      </c>
      <c r="Z12" s="20">
        <f t="shared" si="2"/>
        <v>24.400000000000002</v>
      </c>
    </row>
    <row r="13" spans="1:26" s="72" customFormat="1" ht="181.5" customHeight="1">
      <c r="A13" s="33" t="s">
        <v>199</v>
      </c>
      <c r="B13" s="34" t="s">
        <v>79</v>
      </c>
      <c r="C13" s="33" t="s">
        <v>106</v>
      </c>
      <c r="D13" s="41" t="s">
        <v>241</v>
      </c>
      <c r="E13" s="35" t="s">
        <v>448</v>
      </c>
      <c r="F13" s="35" t="s">
        <v>343</v>
      </c>
      <c r="G13" s="65">
        <v>28</v>
      </c>
      <c r="H13" s="65">
        <v>25</v>
      </c>
      <c r="I13" s="65"/>
      <c r="J13" s="65">
        <v>25</v>
      </c>
      <c r="K13" s="36">
        <v>27</v>
      </c>
      <c r="L13" s="36"/>
      <c r="M13" s="65">
        <v>19</v>
      </c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35">
        <f t="shared" si="0"/>
        <v>5</v>
      </c>
      <c r="Y13" s="37">
        <f t="shared" si="1"/>
        <v>0.1408407193272017</v>
      </c>
      <c r="Z13" s="20">
        <f t="shared" si="2"/>
        <v>24.8</v>
      </c>
    </row>
    <row r="14" spans="1:26" s="72" customFormat="1" ht="152.25" customHeight="1">
      <c r="A14" s="33" t="s">
        <v>200</v>
      </c>
      <c r="B14" s="34" t="s">
        <v>295</v>
      </c>
      <c r="C14" s="33" t="s">
        <v>106</v>
      </c>
      <c r="D14" s="33" t="s">
        <v>242</v>
      </c>
      <c r="E14" s="35" t="s">
        <v>449</v>
      </c>
      <c r="F14" s="35" t="s">
        <v>343</v>
      </c>
      <c r="G14" s="65">
        <v>85</v>
      </c>
      <c r="H14" s="65">
        <v>95</v>
      </c>
      <c r="I14" s="65"/>
      <c r="J14" s="65">
        <v>78</v>
      </c>
      <c r="K14" s="66"/>
      <c r="L14" s="66">
        <v>61</v>
      </c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35">
        <f t="shared" si="0"/>
        <v>4</v>
      </c>
      <c r="Y14" s="37">
        <f t="shared" si="1"/>
        <v>0.1794973121158535</v>
      </c>
      <c r="Z14" s="20">
        <f t="shared" si="2"/>
        <v>79.75</v>
      </c>
    </row>
    <row r="15" spans="1:26" s="72" customFormat="1" ht="75" customHeight="1">
      <c r="A15" s="33" t="s">
        <v>168</v>
      </c>
      <c r="B15" s="34" t="s">
        <v>296</v>
      </c>
      <c r="C15" s="33" t="s">
        <v>106</v>
      </c>
      <c r="D15" s="33" t="s">
        <v>243</v>
      </c>
      <c r="E15" s="35" t="s">
        <v>450</v>
      </c>
      <c r="F15" s="35" t="s">
        <v>343</v>
      </c>
      <c r="G15" s="65">
        <v>170</v>
      </c>
      <c r="H15" s="65">
        <v>191</v>
      </c>
      <c r="I15" s="65"/>
      <c r="J15" s="65">
        <v>90</v>
      </c>
      <c r="K15" s="66"/>
      <c r="L15" s="66"/>
      <c r="M15" s="65"/>
      <c r="N15" s="65"/>
      <c r="O15" s="65"/>
      <c r="P15" s="65"/>
      <c r="Q15" s="65">
        <v>128</v>
      </c>
      <c r="R15" s="65">
        <v>172</v>
      </c>
      <c r="S15" s="65"/>
      <c r="T15" s="65"/>
      <c r="U15" s="65"/>
      <c r="V15" s="65"/>
      <c r="W15" s="65"/>
      <c r="X15" s="35">
        <f t="shared" si="0"/>
        <v>5</v>
      </c>
      <c r="Y15" s="37">
        <f t="shared" si="1"/>
        <v>0.27143866227520524</v>
      </c>
      <c r="Z15" s="20">
        <f t="shared" si="2"/>
        <v>150.20000000000002</v>
      </c>
    </row>
    <row r="16" spans="1:26" s="72" customFormat="1" ht="98.25" customHeight="1">
      <c r="A16" s="33" t="s">
        <v>2</v>
      </c>
      <c r="B16" s="34" t="s">
        <v>297</v>
      </c>
      <c r="C16" s="33" t="s">
        <v>106</v>
      </c>
      <c r="D16" s="33" t="s">
        <v>244</v>
      </c>
      <c r="E16" s="35" t="s">
        <v>451</v>
      </c>
      <c r="F16" s="35" t="s">
        <v>343</v>
      </c>
      <c r="G16" s="65">
        <v>40</v>
      </c>
      <c r="H16" s="65">
        <v>40</v>
      </c>
      <c r="I16" s="65"/>
      <c r="J16" s="65">
        <v>40</v>
      </c>
      <c r="K16" s="66">
        <v>34</v>
      </c>
      <c r="L16" s="36">
        <v>36.4</v>
      </c>
      <c r="M16" s="65">
        <v>27</v>
      </c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35">
        <f t="shared" si="0"/>
        <v>6</v>
      </c>
      <c r="Y16" s="37">
        <f t="shared" si="1"/>
        <v>0.14225261018067265</v>
      </c>
      <c r="Z16" s="20">
        <f t="shared" si="2"/>
        <v>36.233333333333334</v>
      </c>
    </row>
    <row r="17" spans="1:26" s="72" customFormat="1" ht="144.75" customHeight="1">
      <c r="A17" s="33" t="s">
        <v>121</v>
      </c>
      <c r="B17" s="34" t="s">
        <v>80</v>
      </c>
      <c r="C17" s="33" t="s">
        <v>106</v>
      </c>
      <c r="D17" s="33" t="s">
        <v>245</v>
      </c>
      <c r="E17" s="35" t="s">
        <v>452</v>
      </c>
      <c r="F17" s="35" t="s">
        <v>48</v>
      </c>
      <c r="G17" s="65">
        <v>30</v>
      </c>
      <c r="H17" s="65">
        <v>28</v>
      </c>
      <c r="I17" s="65"/>
      <c r="J17" s="65">
        <v>28</v>
      </c>
      <c r="K17" s="66"/>
      <c r="L17" s="36">
        <v>23.1</v>
      </c>
      <c r="M17" s="65">
        <v>19.8</v>
      </c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35">
        <f t="shared" si="0"/>
        <v>5</v>
      </c>
      <c r="Y17" s="37">
        <f t="shared" si="1"/>
        <v>0.16297239443587436</v>
      </c>
      <c r="Z17" s="20">
        <f t="shared" si="2"/>
        <v>25.78</v>
      </c>
    </row>
    <row r="18" spans="1:26" s="77" customFormat="1" ht="52.5" customHeight="1">
      <c r="A18" s="73"/>
      <c r="B18" s="73"/>
      <c r="C18" s="73"/>
      <c r="D18" s="74"/>
      <c r="E18" s="73"/>
      <c r="F18" s="67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5"/>
      <c r="Y18" s="75"/>
      <c r="Z18" s="76"/>
    </row>
    <row r="19" spans="1:26" ht="15" customHeight="1">
      <c r="A19" s="87" t="s">
        <v>143</v>
      </c>
      <c r="B19" s="87" t="s">
        <v>274</v>
      </c>
      <c r="C19" s="87" t="s">
        <v>105</v>
      </c>
      <c r="D19" s="87" t="s">
        <v>218</v>
      </c>
      <c r="E19" s="87" t="s">
        <v>142</v>
      </c>
      <c r="F19" s="87" t="s">
        <v>91</v>
      </c>
      <c r="G19" s="177" t="s">
        <v>175</v>
      </c>
      <c r="H19" s="177"/>
      <c r="I19" s="177"/>
      <c r="J19" s="177"/>
      <c r="K19" s="177"/>
      <c r="L19" s="177"/>
      <c r="M19" s="177"/>
      <c r="N19" s="177"/>
      <c r="O19" s="177"/>
      <c r="P19" s="177"/>
      <c r="Q19" s="177"/>
      <c r="R19" s="177"/>
      <c r="S19" s="177"/>
      <c r="T19" s="177"/>
      <c r="U19" s="177"/>
      <c r="V19" s="177"/>
      <c r="W19" s="177"/>
      <c r="X19" s="87" t="s">
        <v>153</v>
      </c>
      <c r="Y19" s="87" t="s">
        <v>154</v>
      </c>
      <c r="Z19" s="148" t="s">
        <v>387</v>
      </c>
    </row>
    <row r="20" spans="1:26" ht="124.5" customHeight="1">
      <c r="A20" s="176"/>
      <c r="B20" s="176"/>
      <c r="C20" s="176"/>
      <c r="D20" s="176"/>
      <c r="E20" s="176"/>
      <c r="F20" s="176"/>
      <c r="G20" s="64" t="s">
        <v>472</v>
      </c>
      <c r="H20" s="64" t="s">
        <v>495</v>
      </c>
      <c r="I20" s="64" t="s">
        <v>479</v>
      </c>
      <c r="J20" s="64" t="s">
        <v>492</v>
      </c>
      <c r="K20" s="64" t="s">
        <v>505</v>
      </c>
      <c r="L20" s="64" t="s">
        <v>503</v>
      </c>
      <c r="M20" s="64" t="s">
        <v>531</v>
      </c>
      <c r="N20" s="64" t="s">
        <v>532</v>
      </c>
      <c r="O20" s="64" t="s">
        <v>533</v>
      </c>
      <c r="P20" s="64" t="s">
        <v>534</v>
      </c>
      <c r="Q20" s="64" t="s">
        <v>535</v>
      </c>
      <c r="R20" s="64" t="s">
        <v>536</v>
      </c>
      <c r="S20" s="64" t="s">
        <v>537</v>
      </c>
      <c r="T20" s="64" t="s">
        <v>538</v>
      </c>
      <c r="U20" s="64" t="s">
        <v>539</v>
      </c>
      <c r="V20" s="64" t="s">
        <v>540</v>
      </c>
      <c r="W20" s="64" t="s">
        <v>541</v>
      </c>
      <c r="X20" s="176"/>
      <c r="Y20" s="176"/>
      <c r="Z20" s="174"/>
    </row>
    <row r="21" spans="1:26" ht="42.75" customHeight="1">
      <c r="A21" s="90"/>
      <c r="B21" s="205"/>
      <c r="C21" s="205"/>
      <c r="D21" s="205"/>
      <c r="E21" s="205"/>
      <c r="F21" s="205"/>
      <c r="G21" s="205"/>
      <c r="H21" s="205"/>
      <c r="I21" s="205"/>
      <c r="J21" s="205"/>
      <c r="K21" s="205"/>
      <c r="L21" s="205"/>
      <c r="M21" s="205"/>
      <c r="N21" s="205"/>
      <c r="O21" s="205"/>
      <c r="P21" s="205"/>
      <c r="Q21" s="205"/>
      <c r="R21" s="205"/>
      <c r="S21" s="205"/>
      <c r="T21" s="205"/>
      <c r="U21" s="205"/>
      <c r="V21" s="205"/>
      <c r="W21" s="205"/>
      <c r="X21" s="205"/>
      <c r="Y21" s="206"/>
      <c r="Z21" s="20"/>
    </row>
    <row r="22" spans="1:26" ht="108.75" customHeight="1">
      <c r="A22" s="33" t="s">
        <v>122</v>
      </c>
      <c r="B22" s="34" t="s">
        <v>39</v>
      </c>
      <c r="C22" s="33" t="s">
        <v>106</v>
      </c>
      <c r="D22" s="33" t="s">
        <v>246</v>
      </c>
      <c r="E22" s="35" t="s">
        <v>21</v>
      </c>
      <c r="F22" s="35" t="s">
        <v>93</v>
      </c>
      <c r="G22" s="65"/>
      <c r="H22" s="65">
        <v>130</v>
      </c>
      <c r="I22" s="65">
        <v>110</v>
      </c>
      <c r="J22" s="65">
        <v>125</v>
      </c>
      <c r="K22" s="65"/>
      <c r="L22" s="65"/>
      <c r="M22" s="65"/>
      <c r="N22" s="65"/>
      <c r="O22" s="65"/>
      <c r="P22" s="65"/>
      <c r="Q22" s="65"/>
      <c r="R22" s="65"/>
      <c r="S22" s="65"/>
      <c r="T22" s="65">
        <v>116.5</v>
      </c>
      <c r="U22" s="65"/>
      <c r="V22" s="65"/>
      <c r="W22" s="65"/>
      <c r="X22" s="35">
        <f aca="true" t="shared" si="3" ref="X22:X33">COUNT(G22:W22)</f>
        <v>4</v>
      </c>
      <c r="Y22" s="37">
        <f aca="true" t="shared" si="4" ref="Y22:Y33">STDEVA(G22:W22)/(SUM(G22:W22)/COUNTIF(G22:W22,"&gt;0"))</f>
        <v>0.07378884861126075</v>
      </c>
      <c r="Z22" s="20">
        <f aca="true" t="shared" si="5" ref="Z22:Z33">1/X22*(SUM(G22:W22))</f>
        <v>120.375</v>
      </c>
    </row>
    <row r="23" spans="1:26" ht="105.75" customHeight="1">
      <c r="A23" s="33" t="s">
        <v>16</v>
      </c>
      <c r="B23" s="34" t="s">
        <v>328</v>
      </c>
      <c r="C23" s="33" t="s">
        <v>106</v>
      </c>
      <c r="D23" s="33" t="s">
        <v>247</v>
      </c>
      <c r="E23" s="35" t="s">
        <v>22</v>
      </c>
      <c r="F23" s="35" t="s">
        <v>93</v>
      </c>
      <c r="G23" s="65">
        <v>120</v>
      </c>
      <c r="H23" s="65">
        <v>130</v>
      </c>
      <c r="I23" s="65">
        <v>130</v>
      </c>
      <c r="J23" s="65">
        <v>110</v>
      </c>
      <c r="K23" s="65"/>
      <c r="L23" s="65"/>
      <c r="M23" s="65"/>
      <c r="N23" s="65"/>
      <c r="O23" s="65"/>
      <c r="P23" s="65"/>
      <c r="Q23" s="65">
        <v>68.5</v>
      </c>
      <c r="R23" s="65"/>
      <c r="S23" s="65"/>
      <c r="T23" s="65"/>
      <c r="U23" s="65"/>
      <c r="V23" s="65"/>
      <c r="W23" s="65"/>
      <c r="X23" s="35">
        <f t="shared" si="3"/>
        <v>5</v>
      </c>
      <c r="Y23" s="37">
        <f t="shared" si="4"/>
        <v>0.22858828626028288</v>
      </c>
      <c r="Z23" s="20">
        <f t="shared" si="5"/>
        <v>111.7</v>
      </c>
    </row>
    <row r="24" spans="1:26" ht="67.5" customHeight="1">
      <c r="A24" s="33" t="s">
        <v>3</v>
      </c>
      <c r="B24" s="34" t="s">
        <v>81</v>
      </c>
      <c r="C24" s="33" t="s">
        <v>106</v>
      </c>
      <c r="D24" s="33" t="s">
        <v>248</v>
      </c>
      <c r="E24" s="35" t="s">
        <v>192</v>
      </c>
      <c r="F24" s="35" t="s">
        <v>94</v>
      </c>
      <c r="G24" s="65">
        <v>130</v>
      </c>
      <c r="H24" s="65">
        <v>140</v>
      </c>
      <c r="I24" s="65">
        <v>140</v>
      </c>
      <c r="J24" s="65">
        <v>120</v>
      </c>
      <c r="K24" s="65"/>
      <c r="L24" s="65"/>
      <c r="M24" s="65"/>
      <c r="N24" s="65"/>
      <c r="O24" s="65"/>
      <c r="P24" s="65"/>
      <c r="Q24" s="65">
        <v>70.95</v>
      </c>
      <c r="R24" s="65"/>
      <c r="S24" s="65"/>
      <c r="T24" s="65"/>
      <c r="U24" s="65"/>
      <c r="V24" s="65"/>
      <c r="X24" s="35">
        <f t="shared" si="3"/>
        <v>5</v>
      </c>
      <c r="Y24" s="37">
        <f t="shared" si="4"/>
        <v>0.23918549177274515</v>
      </c>
      <c r="Z24" s="20">
        <f t="shared" si="5"/>
        <v>120.19000000000001</v>
      </c>
    </row>
    <row r="25" spans="1:26" ht="69.75" customHeight="1">
      <c r="A25" s="33" t="s">
        <v>123</v>
      </c>
      <c r="B25" s="34" t="s">
        <v>86</v>
      </c>
      <c r="C25" s="33" t="s">
        <v>106</v>
      </c>
      <c r="D25" s="33" t="s">
        <v>249</v>
      </c>
      <c r="E25" s="35" t="s">
        <v>193</v>
      </c>
      <c r="F25" s="35" t="s">
        <v>95</v>
      </c>
      <c r="G25" s="65">
        <v>110</v>
      </c>
      <c r="H25" s="65">
        <v>98</v>
      </c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>
        <v>70</v>
      </c>
      <c r="V25" s="65">
        <v>115.64</v>
      </c>
      <c r="W25" s="65">
        <v>74.86</v>
      </c>
      <c r="X25" s="35">
        <f t="shared" si="3"/>
        <v>5</v>
      </c>
      <c r="Y25" s="37">
        <f t="shared" si="4"/>
        <v>0.21886007452911932</v>
      </c>
      <c r="Z25" s="20">
        <f t="shared" si="5"/>
        <v>93.7</v>
      </c>
    </row>
    <row r="26" spans="1:26" ht="143.25" customHeight="1">
      <c r="A26" s="33" t="s">
        <v>169</v>
      </c>
      <c r="B26" s="34" t="s">
        <v>298</v>
      </c>
      <c r="C26" s="33" t="s">
        <v>106</v>
      </c>
      <c r="D26" s="33" t="s">
        <v>250</v>
      </c>
      <c r="E26" s="35" t="s">
        <v>23</v>
      </c>
      <c r="F26" s="35" t="s">
        <v>96</v>
      </c>
      <c r="G26" s="65">
        <v>92</v>
      </c>
      <c r="H26" s="65">
        <v>85</v>
      </c>
      <c r="I26" s="65">
        <v>80</v>
      </c>
      <c r="J26" s="65">
        <v>70</v>
      </c>
      <c r="K26" s="65"/>
      <c r="L26" s="65"/>
      <c r="M26" s="65"/>
      <c r="N26" s="65">
        <v>103</v>
      </c>
      <c r="O26" s="65"/>
      <c r="P26" s="65"/>
      <c r="Q26" s="65"/>
      <c r="R26" s="65"/>
      <c r="S26" s="65"/>
      <c r="T26" s="65">
        <v>75.5</v>
      </c>
      <c r="U26" s="65"/>
      <c r="V26" s="65"/>
      <c r="W26" s="65"/>
      <c r="X26" s="35">
        <f t="shared" si="3"/>
        <v>6</v>
      </c>
      <c r="Y26" s="37">
        <f t="shared" si="4"/>
        <v>0.1414282049251193</v>
      </c>
      <c r="Z26" s="20">
        <f t="shared" si="5"/>
        <v>84.25</v>
      </c>
    </row>
    <row r="27" spans="1:26" ht="92.25" customHeight="1">
      <c r="A27" s="33" t="s">
        <v>174</v>
      </c>
      <c r="B27" s="34" t="s">
        <v>298</v>
      </c>
      <c r="C27" s="33" t="s">
        <v>106</v>
      </c>
      <c r="D27" s="33" t="s">
        <v>268</v>
      </c>
      <c r="E27" s="35" t="s">
        <v>194</v>
      </c>
      <c r="F27" s="35" t="s">
        <v>97</v>
      </c>
      <c r="G27" s="65">
        <v>90</v>
      </c>
      <c r="H27" s="65">
        <v>75</v>
      </c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>
        <v>70.25</v>
      </c>
      <c r="U27" s="65"/>
      <c r="V27" s="65"/>
      <c r="W27" s="65">
        <v>73.4</v>
      </c>
      <c r="X27" s="35">
        <f t="shared" si="3"/>
        <v>4</v>
      </c>
      <c r="Y27" s="37">
        <f t="shared" si="4"/>
        <v>0.113823148605043</v>
      </c>
      <c r="Z27" s="20">
        <f t="shared" si="5"/>
        <v>77.1625</v>
      </c>
    </row>
    <row r="28" spans="1:26" ht="79.5" customHeight="1">
      <c r="A28" s="33" t="s">
        <v>124</v>
      </c>
      <c r="B28" s="34" t="s">
        <v>87</v>
      </c>
      <c r="C28" s="33" t="s">
        <v>106</v>
      </c>
      <c r="D28" s="33" t="s">
        <v>251</v>
      </c>
      <c r="E28" s="35" t="s">
        <v>144</v>
      </c>
      <c r="F28" s="35" t="s">
        <v>98</v>
      </c>
      <c r="G28" s="65"/>
      <c r="H28" s="65"/>
      <c r="I28" s="65">
        <v>140</v>
      </c>
      <c r="J28" s="65">
        <v>130</v>
      </c>
      <c r="K28" s="65"/>
      <c r="L28" s="65">
        <v>123.64</v>
      </c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35">
        <f t="shared" si="3"/>
        <v>3</v>
      </c>
      <c r="Y28" s="37">
        <f t="shared" si="4"/>
        <v>0.06285347274838265</v>
      </c>
      <c r="Z28" s="20">
        <f t="shared" si="5"/>
        <v>131.2133333333333</v>
      </c>
    </row>
    <row r="29" spans="1:26" ht="90.75" customHeight="1">
      <c r="A29" s="33" t="s">
        <v>29</v>
      </c>
      <c r="B29" s="34" t="s">
        <v>30</v>
      </c>
      <c r="C29" s="33" t="s">
        <v>106</v>
      </c>
      <c r="D29" s="33" t="s">
        <v>251</v>
      </c>
      <c r="E29" s="35" t="s">
        <v>31</v>
      </c>
      <c r="F29" s="35" t="s">
        <v>99</v>
      </c>
      <c r="G29" s="65"/>
      <c r="H29" s="65">
        <v>160</v>
      </c>
      <c r="I29" s="65">
        <v>140</v>
      </c>
      <c r="J29" s="65"/>
      <c r="K29" s="65"/>
      <c r="L29" s="65"/>
      <c r="M29" s="65"/>
      <c r="N29" s="65"/>
      <c r="O29" s="65"/>
      <c r="P29" s="65"/>
      <c r="Q29" s="65"/>
      <c r="R29" s="65">
        <v>84</v>
      </c>
      <c r="S29" s="65">
        <v>120</v>
      </c>
      <c r="T29" s="65"/>
      <c r="U29" s="65"/>
      <c r="W29" s="65"/>
      <c r="X29" s="35">
        <f t="shared" si="3"/>
        <v>4</v>
      </c>
      <c r="Y29" s="37">
        <f t="shared" si="4"/>
        <v>0.25725387896599405</v>
      </c>
      <c r="Z29" s="20">
        <f t="shared" si="5"/>
        <v>126</v>
      </c>
    </row>
    <row r="30" spans="1:26" ht="47.25" customHeight="1">
      <c r="A30" s="33" t="s">
        <v>13</v>
      </c>
      <c r="B30" s="34" t="s">
        <v>82</v>
      </c>
      <c r="C30" s="33" t="s">
        <v>106</v>
      </c>
      <c r="D30" s="33" t="s">
        <v>373</v>
      </c>
      <c r="E30" s="35" t="s">
        <v>14</v>
      </c>
      <c r="F30" s="35" t="s">
        <v>344</v>
      </c>
      <c r="G30" s="65">
        <v>160</v>
      </c>
      <c r="H30" s="65"/>
      <c r="I30" s="65">
        <v>130</v>
      </c>
      <c r="J30" s="65">
        <v>120</v>
      </c>
      <c r="K30" s="65"/>
      <c r="L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35">
        <f t="shared" si="3"/>
        <v>3</v>
      </c>
      <c r="Y30" s="37">
        <f t="shared" si="4"/>
        <v>0.15231702435118022</v>
      </c>
      <c r="Z30" s="20">
        <f t="shared" si="5"/>
        <v>136.66666666666666</v>
      </c>
    </row>
    <row r="31" spans="1:26" ht="142.5" customHeight="1">
      <c r="A31" s="33" t="s">
        <v>170</v>
      </c>
      <c r="B31" s="34" t="s">
        <v>322</v>
      </c>
      <c r="C31" s="33" t="s">
        <v>106</v>
      </c>
      <c r="D31" s="33" t="s">
        <v>252</v>
      </c>
      <c r="E31" s="35" t="s">
        <v>271</v>
      </c>
      <c r="F31" s="35" t="s">
        <v>100</v>
      </c>
      <c r="G31" s="65">
        <v>110</v>
      </c>
      <c r="H31" s="65">
        <v>115</v>
      </c>
      <c r="I31" s="65"/>
      <c r="J31" s="65">
        <v>110</v>
      </c>
      <c r="K31" s="65">
        <v>90</v>
      </c>
      <c r="L31" s="65"/>
      <c r="M31" s="65">
        <v>70</v>
      </c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35">
        <f t="shared" si="3"/>
        <v>5</v>
      </c>
      <c r="Y31" s="37">
        <f t="shared" si="4"/>
        <v>0.19031761294360378</v>
      </c>
      <c r="Z31" s="20">
        <f t="shared" si="5"/>
        <v>99</v>
      </c>
    </row>
    <row r="32" spans="1:26" ht="186.75" customHeight="1">
      <c r="A32" s="33" t="s">
        <v>4</v>
      </c>
      <c r="B32" s="34" t="s">
        <v>323</v>
      </c>
      <c r="C32" s="33" t="s">
        <v>116</v>
      </c>
      <c r="D32" s="33" t="s">
        <v>375</v>
      </c>
      <c r="E32" s="35" t="s">
        <v>5</v>
      </c>
      <c r="F32" s="35" t="s">
        <v>101</v>
      </c>
      <c r="G32" s="65">
        <v>46</v>
      </c>
      <c r="H32" s="65">
        <v>35</v>
      </c>
      <c r="I32" s="65"/>
      <c r="J32" s="65">
        <v>38</v>
      </c>
      <c r="K32" s="65"/>
      <c r="L32" s="65">
        <v>25.5</v>
      </c>
      <c r="M32" s="65"/>
      <c r="N32" s="65"/>
      <c r="O32" s="65"/>
      <c r="P32" s="65"/>
      <c r="Q32" s="65"/>
      <c r="R32" s="65"/>
      <c r="S32" s="65"/>
      <c r="T32" s="65"/>
      <c r="U32" s="65"/>
      <c r="V32" s="65"/>
      <c r="W32" s="65"/>
      <c r="X32" s="35">
        <f t="shared" si="3"/>
        <v>4</v>
      </c>
      <c r="Y32" s="37">
        <f t="shared" si="4"/>
        <v>0.2344444935912646</v>
      </c>
      <c r="Z32" s="20">
        <f t="shared" si="5"/>
        <v>36.125</v>
      </c>
    </row>
    <row r="33" spans="1:26" ht="126" customHeight="1">
      <c r="A33" s="33" t="s">
        <v>201</v>
      </c>
      <c r="B33" s="34" t="s">
        <v>83</v>
      </c>
      <c r="C33" s="33" t="s">
        <v>106</v>
      </c>
      <c r="D33" s="33" t="s">
        <v>253</v>
      </c>
      <c r="E33" s="35" t="s">
        <v>453</v>
      </c>
      <c r="F33" s="35" t="s">
        <v>345</v>
      </c>
      <c r="G33" s="65">
        <v>250</v>
      </c>
      <c r="H33" s="65">
        <v>300</v>
      </c>
      <c r="I33" s="65">
        <v>250</v>
      </c>
      <c r="J33" s="65">
        <v>250</v>
      </c>
      <c r="K33" s="65"/>
      <c r="L33" s="65"/>
      <c r="M33" s="65"/>
      <c r="N33" s="65"/>
      <c r="O33" s="65">
        <v>155</v>
      </c>
      <c r="P33" s="65">
        <v>158</v>
      </c>
      <c r="Q33" s="65"/>
      <c r="R33" s="65"/>
      <c r="S33" s="65"/>
      <c r="T33" s="65"/>
      <c r="U33" s="65"/>
      <c r="V33" s="65"/>
      <c r="W33" s="65"/>
      <c r="X33" s="35">
        <f t="shared" si="3"/>
        <v>6</v>
      </c>
      <c r="Y33" s="37">
        <f t="shared" si="4"/>
        <v>0.255628875813629</v>
      </c>
      <c r="Z33" s="20">
        <f t="shared" si="5"/>
        <v>227.16666666666666</v>
      </c>
    </row>
    <row r="34" ht="18" customHeight="1"/>
    <row r="35" spans="1:26" ht="15" customHeight="1">
      <c r="A35" s="87" t="s">
        <v>143</v>
      </c>
      <c r="B35" s="87" t="s">
        <v>274</v>
      </c>
      <c r="C35" s="87" t="s">
        <v>105</v>
      </c>
      <c r="D35" s="87" t="s">
        <v>218</v>
      </c>
      <c r="E35" s="87" t="s">
        <v>142</v>
      </c>
      <c r="F35" s="87" t="s">
        <v>91</v>
      </c>
      <c r="G35" s="177" t="s">
        <v>175</v>
      </c>
      <c r="H35" s="177"/>
      <c r="I35" s="177"/>
      <c r="J35" s="177"/>
      <c r="K35" s="177"/>
      <c r="L35" s="177"/>
      <c r="M35" s="177"/>
      <c r="N35" s="177"/>
      <c r="O35" s="177"/>
      <c r="P35" s="177"/>
      <c r="Q35" s="177"/>
      <c r="R35" s="177"/>
      <c r="S35" s="177"/>
      <c r="T35" s="177"/>
      <c r="U35" s="177"/>
      <c r="V35" s="177"/>
      <c r="W35" s="177"/>
      <c r="X35" s="87" t="s">
        <v>153</v>
      </c>
      <c r="Y35" s="87" t="s">
        <v>154</v>
      </c>
      <c r="Z35" s="148" t="s">
        <v>387</v>
      </c>
    </row>
    <row r="36" spans="1:26" ht="128.25" customHeight="1">
      <c r="A36" s="176"/>
      <c r="B36" s="176"/>
      <c r="C36" s="176"/>
      <c r="D36" s="176"/>
      <c r="E36" s="176"/>
      <c r="F36" s="176"/>
      <c r="G36" s="64" t="s">
        <v>471</v>
      </c>
      <c r="H36" s="64" t="s">
        <v>495</v>
      </c>
      <c r="I36" s="64" t="s">
        <v>479</v>
      </c>
      <c r="J36" s="64" t="s">
        <v>491</v>
      </c>
      <c r="K36" s="64" t="s">
        <v>505</v>
      </c>
      <c r="L36" s="64" t="s">
        <v>503</v>
      </c>
      <c r="M36" s="64" t="s">
        <v>542</v>
      </c>
      <c r="N36" s="64" t="s">
        <v>532</v>
      </c>
      <c r="O36" s="64" t="s">
        <v>534</v>
      </c>
      <c r="P36" s="64" t="s">
        <v>543</v>
      </c>
      <c r="Q36" s="64" t="s">
        <v>544</v>
      </c>
      <c r="R36" s="64" t="s">
        <v>545</v>
      </c>
      <c r="S36" s="64" t="s">
        <v>546</v>
      </c>
      <c r="T36" s="64" t="s">
        <v>547</v>
      </c>
      <c r="U36" s="64" t="s">
        <v>548</v>
      </c>
      <c r="V36" s="64" t="s">
        <v>549</v>
      </c>
      <c r="W36" s="64" t="s">
        <v>550</v>
      </c>
      <c r="X36" s="176"/>
      <c r="Y36" s="176"/>
      <c r="Z36" s="174"/>
    </row>
    <row r="37" spans="1:26" ht="28.5" customHeight="1">
      <c r="A37" s="90" t="s">
        <v>125</v>
      </c>
      <c r="B37" s="205"/>
      <c r="C37" s="205"/>
      <c r="D37" s="205"/>
      <c r="E37" s="205"/>
      <c r="F37" s="205"/>
      <c r="G37" s="205"/>
      <c r="H37" s="205"/>
      <c r="I37" s="205"/>
      <c r="J37" s="205"/>
      <c r="K37" s="205"/>
      <c r="L37" s="205"/>
      <c r="M37" s="205"/>
      <c r="N37" s="205"/>
      <c r="O37" s="205"/>
      <c r="P37" s="205"/>
      <c r="Q37" s="205"/>
      <c r="R37" s="205"/>
      <c r="S37" s="205"/>
      <c r="T37" s="205"/>
      <c r="U37" s="205"/>
      <c r="V37" s="205"/>
      <c r="W37" s="205"/>
      <c r="X37" s="205"/>
      <c r="Y37" s="206"/>
      <c r="Z37" s="20"/>
    </row>
    <row r="38" spans="1:26" ht="93" customHeight="1">
      <c r="A38" s="33" t="s">
        <v>126</v>
      </c>
      <c r="B38" s="34" t="s">
        <v>302</v>
      </c>
      <c r="C38" s="33" t="s">
        <v>106</v>
      </c>
      <c r="D38" s="33" t="s">
        <v>269</v>
      </c>
      <c r="E38" s="35" t="s">
        <v>382</v>
      </c>
      <c r="F38" s="35" t="s">
        <v>346</v>
      </c>
      <c r="G38" s="65">
        <v>450</v>
      </c>
      <c r="H38" s="65">
        <v>420</v>
      </c>
      <c r="I38" s="65">
        <v>550</v>
      </c>
      <c r="J38" s="65">
        <v>420</v>
      </c>
      <c r="K38" s="65"/>
      <c r="L38" s="65">
        <v>415.9</v>
      </c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65"/>
      <c r="X38" s="35">
        <f aca="true" t="shared" si="6" ref="X38:X53">COUNT(G38:W38)</f>
        <v>5</v>
      </c>
      <c r="Y38" s="37">
        <f aca="true" t="shared" si="7" ref="Y38:Y53">STDEVA(G38:W38)/(SUM(G38:W38)/COUNTIF(G38:W38,"&gt;0"))</f>
        <v>0.1261400754733154</v>
      </c>
      <c r="Z38" s="20">
        <f aca="true" t="shared" si="8" ref="Z38:Z53">1/X38*(SUM(G38:W38))</f>
        <v>451.18000000000006</v>
      </c>
    </row>
    <row r="39" spans="1:26" ht="53.25" customHeight="1">
      <c r="A39" s="33" t="s">
        <v>460</v>
      </c>
      <c r="B39" s="34" t="s">
        <v>303</v>
      </c>
      <c r="C39" s="33" t="s">
        <v>106</v>
      </c>
      <c r="D39" s="33" t="s">
        <v>254</v>
      </c>
      <c r="E39" s="35" t="s">
        <v>195</v>
      </c>
      <c r="F39" s="35" t="s">
        <v>347</v>
      </c>
      <c r="G39" s="65">
        <v>450</v>
      </c>
      <c r="H39" s="65">
        <v>450</v>
      </c>
      <c r="I39" s="65"/>
      <c r="J39" s="65">
        <v>411</v>
      </c>
      <c r="K39" s="65">
        <v>356</v>
      </c>
      <c r="L39" s="65"/>
      <c r="M39" s="65"/>
      <c r="N39" s="65">
        <v>252</v>
      </c>
      <c r="O39" s="65"/>
      <c r="P39" s="65">
        <v>395.5</v>
      </c>
      <c r="Q39" s="65"/>
      <c r="R39" s="65"/>
      <c r="S39" s="65"/>
      <c r="T39" s="65"/>
      <c r="U39" s="65"/>
      <c r="V39" s="65"/>
      <c r="W39" s="65"/>
      <c r="X39" s="35">
        <f t="shared" si="6"/>
        <v>6</v>
      </c>
      <c r="Y39" s="37">
        <f t="shared" si="7"/>
        <v>0.19317071261971722</v>
      </c>
      <c r="Z39" s="20">
        <f t="shared" si="8"/>
        <v>385.75</v>
      </c>
    </row>
    <row r="40" spans="1:26" ht="80.25" customHeight="1">
      <c r="A40" s="33" t="s">
        <v>127</v>
      </c>
      <c r="B40" s="34" t="s">
        <v>304</v>
      </c>
      <c r="C40" s="33" t="s">
        <v>106</v>
      </c>
      <c r="D40" s="33" t="s">
        <v>367</v>
      </c>
      <c r="E40" s="35" t="s">
        <v>454</v>
      </c>
      <c r="F40" s="35" t="s">
        <v>348</v>
      </c>
      <c r="G40" s="65">
        <v>440</v>
      </c>
      <c r="H40" s="65">
        <v>490</v>
      </c>
      <c r="I40" s="65"/>
      <c r="J40" s="65">
        <v>400</v>
      </c>
      <c r="K40" s="65"/>
      <c r="L40" s="65"/>
      <c r="M40" s="65"/>
      <c r="N40" s="65"/>
      <c r="O40" s="65"/>
      <c r="P40" s="65">
        <v>357.5</v>
      </c>
      <c r="Q40" s="65"/>
      <c r="R40" s="65"/>
      <c r="S40" s="65"/>
      <c r="T40" s="65"/>
      <c r="U40" s="65"/>
      <c r="V40" s="65"/>
      <c r="W40" s="65"/>
      <c r="X40" s="35">
        <f t="shared" si="6"/>
        <v>4</v>
      </c>
      <c r="Y40" s="37">
        <f t="shared" si="7"/>
        <v>0.13403382521165608</v>
      </c>
      <c r="Z40" s="20">
        <f t="shared" si="8"/>
        <v>421.875</v>
      </c>
    </row>
    <row r="41" spans="1:26" ht="44.25" customHeight="1">
      <c r="A41" s="33" t="s">
        <v>171</v>
      </c>
      <c r="B41" s="34" t="s">
        <v>305</v>
      </c>
      <c r="C41" s="33" t="s">
        <v>106</v>
      </c>
      <c r="D41" s="33" t="s">
        <v>255</v>
      </c>
      <c r="E41" s="35" t="s">
        <v>455</v>
      </c>
      <c r="F41" s="35" t="s">
        <v>349</v>
      </c>
      <c r="G41" s="65"/>
      <c r="H41" s="65">
        <v>52</v>
      </c>
      <c r="I41" s="65">
        <v>52</v>
      </c>
      <c r="J41" s="65">
        <v>50</v>
      </c>
      <c r="K41" s="65"/>
      <c r="L41" s="65"/>
      <c r="M41" s="65"/>
      <c r="N41" s="65">
        <v>32</v>
      </c>
      <c r="O41" s="65"/>
      <c r="P41" s="65">
        <v>47.88</v>
      </c>
      <c r="Q41" s="65"/>
      <c r="R41" s="65"/>
      <c r="S41" s="65"/>
      <c r="T41" s="65"/>
      <c r="U41" s="65"/>
      <c r="V41" s="65"/>
      <c r="W41" s="65"/>
      <c r="X41" s="35">
        <f t="shared" si="6"/>
        <v>5</v>
      </c>
      <c r="Y41" s="37">
        <f t="shared" si="7"/>
        <v>0.1803042692103192</v>
      </c>
      <c r="Z41" s="20">
        <f t="shared" si="8"/>
        <v>46.776</v>
      </c>
    </row>
    <row r="42" spans="1:26" ht="46.5" customHeight="1">
      <c r="A42" s="33" t="s">
        <v>458</v>
      </c>
      <c r="B42" s="34" t="s">
        <v>306</v>
      </c>
      <c r="C42" s="33" t="s">
        <v>106</v>
      </c>
      <c r="D42" s="33" t="s">
        <v>368</v>
      </c>
      <c r="E42" s="35" t="s">
        <v>459</v>
      </c>
      <c r="F42" s="35" t="s">
        <v>350</v>
      </c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>
        <v>33.1</v>
      </c>
      <c r="R42" s="66"/>
      <c r="S42" s="66">
        <v>35.44</v>
      </c>
      <c r="T42" s="66">
        <v>37.6</v>
      </c>
      <c r="U42" s="66">
        <v>29.03</v>
      </c>
      <c r="V42" s="66"/>
      <c r="W42" s="66"/>
      <c r="X42" s="35">
        <f t="shared" si="6"/>
        <v>4</v>
      </c>
      <c r="Y42" s="37">
        <f t="shared" si="7"/>
        <v>0.10855770704683478</v>
      </c>
      <c r="Z42" s="20">
        <f t="shared" si="8"/>
        <v>33.7925</v>
      </c>
    </row>
    <row r="43" spans="1:26" ht="44.25" customHeight="1">
      <c r="A43" s="33" t="s">
        <v>196</v>
      </c>
      <c r="B43" s="34" t="s">
        <v>88</v>
      </c>
      <c r="C43" s="33" t="s">
        <v>106</v>
      </c>
      <c r="D43" s="33" t="s">
        <v>256</v>
      </c>
      <c r="E43" s="35" t="s">
        <v>456</v>
      </c>
      <c r="F43" s="35" t="s">
        <v>351</v>
      </c>
      <c r="G43" s="65"/>
      <c r="H43" s="65"/>
      <c r="I43" s="65"/>
      <c r="J43" s="65">
        <v>15</v>
      </c>
      <c r="K43" s="65">
        <v>14</v>
      </c>
      <c r="L43" s="65"/>
      <c r="M43" s="65"/>
      <c r="N43" s="65"/>
      <c r="O43" s="65"/>
      <c r="P43" s="65"/>
      <c r="Q43" s="65"/>
      <c r="R43" s="65"/>
      <c r="S43" s="65"/>
      <c r="T43" s="65"/>
      <c r="U43" s="65"/>
      <c r="V43" s="65">
        <v>13.6</v>
      </c>
      <c r="W43" s="65"/>
      <c r="X43" s="35">
        <f t="shared" si="6"/>
        <v>3</v>
      </c>
      <c r="Y43" s="37">
        <f t="shared" si="7"/>
        <v>0.050782412330478734</v>
      </c>
      <c r="Z43" s="20">
        <f t="shared" si="8"/>
        <v>14.2</v>
      </c>
    </row>
    <row r="44" spans="1:26" ht="106.5" customHeight="1">
      <c r="A44" s="33" t="s">
        <v>196</v>
      </c>
      <c r="B44" s="34" t="s">
        <v>327</v>
      </c>
      <c r="C44" s="33" t="s">
        <v>106</v>
      </c>
      <c r="D44" s="33" t="s">
        <v>256</v>
      </c>
      <c r="E44" s="35" t="s">
        <v>273</v>
      </c>
      <c r="F44" s="35" t="s">
        <v>351</v>
      </c>
      <c r="G44" s="65">
        <v>13.5</v>
      </c>
      <c r="H44" s="65">
        <v>13</v>
      </c>
      <c r="I44" s="65"/>
      <c r="J44" s="65">
        <v>12</v>
      </c>
      <c r="K44" s="65"/>
      <c r="L44" s="65">
        <v>7.2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>
        <v>8</v>
      </c>
      <c r="X44" s="35">
        <f t="shared" si="6"/>
        <v>5</v>
      </c>
      <c r="Y44" s="37">
        <f t="shared" si="7"/>
        <v>0.2728611696919219</v>
      </c>
      <c r="Z44" s="20">
        <f t="shared" si="8"/>
        <v>10.740000000000002</v>
      </c>
    </row>
    <row r="45" spans="1:26" ht="207.75" customHeight="1">
      <c r="A45" s="33" t="s">
        <v>141</v>
      </c>
      <c r="B45" s="34" t="s">
        <v>307</v>
      </c>
      <c r="C45" s="33" t="s">
        <v>116</v>
      </c>
      <c r="D45" s="33" t="s">
        <v>374</v>
      </c>
      <c r="E45" s="35" t="s">
        <v>197</v>
      </c>
      <c r="F45" s="35" t="s">
        <v>352</v>
      </c>
      <c r="G45" s="65">
        <v>98</v>
      </c>
      <c r="H45" s="65">
        <v>75</v>
      </c>
      <c r="I45" s="65">
        <v>95</v>
      </c>
      <c r="J45" s="65">
        <v>86</v>
      </c>
      <c r="K45" s="65"/>
      <c r="L45" s="65">
        <v>71.4</v>
      </c>
      <c r="M45" s="65"/>
      <c r="N45" s="65">
        <v>69</v>
      </c>
      <c r="O45" s="65"/>
      <c r="P45" s="65"/>
      <c r="Q45" s="65"/>
      <c r="R45" s="65"/>
      <c r="S45" s="65"/>
      <c r="T45" s="65"/>
      <c r="U45" s="65"/>
      <c r="V45" s="65"/>
      <c r="W45" s="65"/>
      <c r="X45" s="35">
        <f t="shared" si="6"/>
        <v>6</v>
      </c>
      <c r="Y45" s="37">
        <f t="shared" si="7"/>
        <v>0.15064194805031958</v>
      </c>
      <c r="Z45" s="20">
        <f t="shared" si="8"/>
        <v>82.39999999999999</v>
      </c>
    </row>
    <row r="46" spans="1:26" ht="219" customHeight="1">
      <c r="A46" s="33" t="s">
        <v>128</v>
      </c>
      <c r="B46" s="34" t="s">
        <v>308</v>
      </c>
      <c r="C46" s="33" t="s">
        <v>106</v>
      </c>
      <c r="D46" s="33" t="s">
        <v>6</v>
      </c>
      <c r="E46" s="35" t="s">
        <v>145</v>
      </c>
      <c r="F46" s="35" t="s">
        <v>353</v>
      </c>
      <c r="G46" s="65">
        <v>130</v>
      </c>
      <c r="H46" s="65">
        <v>122</v>
      </c>
      <c r="I46" s="65"/>
      <c r="J46" s="65">
        <v>130</v>
      </c>
      <c r="K46" s="65"/>
      <c r="L46" s="65"/>
      <c r="M46" s="65">
        <v>75</v>
      </c>
      <c r="N46" s="65"/>
      <c r="O46" s="65"/>
      <c r="P46" s="65"/>
      <c r="Q46" s="65"/>
      <c r="R46" s="65"/>
      <c r="S46" s="65"/>
      <c r="T46" s="65"/>
      <c r="U46" s="65"/>
      <c r="V46" s="65"/>
      <c r="W46" s="65"/>
      <c r="X46" s="35">
        <f t="shared" si="6"/>
        <v>4</v>
      </c>
      <c r="Y46" s="37">
        <f t="shared" si="7"/>
        <v>0.2313963422998577</v>
      </c>
      <c r="Z46" s="20">
        <f t="shared" si="8"/>
        <v>114.25</v>
      </c>
    </row>
    <row r="47" spans="1:26" ht="223.5" customHeight="1">
      <c r="A47" s="33" t="s">
        <v>360</v>
      </c>
      <c r="B47" s="34" t="s">
        <v>324</v>
      </c>
      <c r="C47" s="33" t="s">
        <v>106</v>
      </c>
      <c r="D47" s="33" t="s">
        <v>257</v>
      </c>
      <c r="E47" s="35" t="s">
        <v>361</v>
      </c>
      <c r="F47" s="35" t="s">
        <v>354</v>
      </c>
      <c r="G47" s="65">
        <v>200</v>
      </c>
      <c r="H47" s="65">
        <v>204</v>
      </c>
      <c r="I47" s="65">
        <v>170</v>
      </c>
      <c r="J47" s="65">
        <v>185</v>
      </c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35">
        <f t="shared" si="6"/>
        <v>4</v>
      </c>
      <c r="Y47" s="37">
        <f t="shared" si="7"/>
        <v>0.08168642951251646</v>
      </c>
      <c r="Z47" s="20">
        <f t="shared" si="8"/>
        <v>189.75</v>
      </c>
    </row>
    <row r="48" spans="1:26" ht="103.5" customHeight="1">
      <c r="A48" s="33" t="s">
        <v>129</v>
      </c>
      <c r="B48" s="34" t="s">
        <v>325</v>
      </c>
      <c r="C48" s="33" t="s">
        <v>106</v>
      </c>
      <c r="D48" s="33" t="s">
        <v>7</v>
      </c>
      <c r="E48" s="35" t="s">
        <v>47</v>
      </c>
      <c r="F48" s="35" t="s">
        <v>355</v>
      </c>
      <c r="G48" s="65">
        <v>180</v>
      </c>
      <c r="H48" s="65">
        <v>158</v>
      </c>
      <c r="I48" s="65"/>
      <c r="J48" s="65"/>
      <c r="K48" s="65"/>
      <c r="L48" s="65"/>
      <c r="M48" s="65"/>
      <c r="N48" s="65"/>
      <c r="O48" s="65"/>
      <c r="P48" s="65">
        <v>199</v>
      </c>
      <c r="Q48" s="65"/>
      <c r="R48" s="65"/>
      <c r="S48" s="65"/>
      <c r="T48" s="65"/>
      <c r="U48" s="65"/>
      <c r="V48" s="65"/>
      <c r="W48" s="65"/>
      <c r="X48" s="35">
        <f t="shared" si="6"/>
        <v>3</v>
      </c>
      <c r="Y48" s="37">
        <f t="shared" si="7"/>
        <v>0.11462728786973851</v>
      </c>
      <c r="Z48" s="20">
        <f t="shared" si="8"/>
        <v>179</v>
      </c>
    </row>
    <row r="49" spans="1:26" ht="139.5" customHeight="1">
      <c r="A49" s="33" t="s">
        <v>172</v>
      </c>
      <c r="B49" s="34" t="s">
        <v>309</v>
      </c>
      <c r="C49" s="33" t="s">
        <v>106</v>
      </c>
      <c r="D49" s="33" t="s">
        <v>258</v>
      </c>
      <c r="E49" s="35" t="s">
        <v>198</v>
      </c>
      <c r="F49" s="35" t="s">
        <v>356</v>
      </c>
      <c r="G49" s="65">
        <v>180</v>
      </c>
      <c r="H49" s="65">
        <v>152</v>
      </c>
      <c r="I49" s="65"/>
      <c r="J49" s="65"/>
      <c r="K49" s="65"/>
      <c r="L49" s="65"/>
      <c r="M49" s="65"/>
      <c r="N49" s="65"/>
      <c r="O49" s="65"/>
      <c r="P49" s="65"/>
      <c r="Q49" s="65"/>
      <c r="R49" s="65">
        <v>160</v>
      </c>
      <c r="S49" s="65"/>
      <c r="T49" s="65"/>
      <c r="U49" s="65"/>
      <c r="V49" s="65"/>
      <c r="W49" s="65"/>
      <c r="X49" s="35">
        <f t="shared" si="6"/>
        <v>3</v>
      </c>
      <c r="Y49" s="37">
        <f t="shared" si="7"/>
        <v>0.0879402750113168</v>
      </c>
      <c r="Z49" s="20">
        <f t="shared" si="8"/>
        <v>164</v>
      </c>
    </row>
    <row r="50" spans="1:26" ht="86.25" customHeight="1">
      <c r="A50" s="33" t="s">
        <v>130</v>
      </c>
      <c r="B50" s="34" t="s">
        <v>84</v>
      </c>
      <c r="C50" s="33" t="s">
        <v>106</v>
      </c>
      <c r="D50" s="33" t="s">
        <v>259</v>
      </c>
      <c r="E50" s="35" t="s">
        <v>15</v>
      </c>
      <c r="F50" s="35" t="s">
        <v>9</v>
      </c>
      <c r="G50" s="65">
        <v>135</v>
      </c>
      <c r="H50" s="65">
        <v>120</v>
      </c>
      <c r="I50" s="65">
        <v>150</v>
      </c>
      <c r="J50" s="65">
        <v>150</v>
      </c>
      <c r="K50" s="65">
        <v>67</v>
      </c>
      <c r="L50" s="65">
        <v>101.2</v>
      </c>
      <c r="M50" s="65"/>
      <c r="N50" s="65">
        <v>90</v>
      </c>
      <c r="O50" s="65"/>
      <c r="P50" s="65"/>
      <c r="Q50" s="65"/>
      <c r="R50" s="65"/>
      <c r="S50" s="65"/>
      <c r="T50" s="65"/>
      <c r="U50" s="65"/>
      <c r="V50" s="65"/>
      <c r="W50" s="65"/>
      <c r="X50" s="35">
        <f t="shared" si="6"/>
        <v>7</v>
      </c>
      <c r="Y50" s="37">
        <f t="shared" si="7"/>
        <v>0.2718636289290406</v>
      </c>
      <c r="Z50" s="20">
        <f t="shared" si="8"/>
        <v>116.17142857142858</v>
      </c>
    </row>
    <row r="51" spans="1:26" ht="97.5" customHeight="1">
      <c r="A51" s="33" t="s">
        <v>173</v>
      </c>
      <c r="B51" s="34" t="s">
        <v>310</v>
      </c>
      <c r="C51" s="33" t="s">
        <v>106</v>
      </c>
      <c r="D51" s="33" t="s">
        <v>8</v>
      </c>
      <c r="E51" s="35" t="s">
        <v>457</v>
      </c>
      <c r="F51" s="35" t="s">
        <v>357</v>
      </c>
      <c r="G51" s="65">
        <v>170</v>
      </c>
      <c r="H51" s="65">
        <v>155</v>
      </c>
      <c r="I51" s="65">
        <v>170</v>
      </c>
      <c r="J51" s="65"/>
      <c r="K51" s="65"/>
      <c r="L51" s="65">
        <v>127.6</v>
      </c>
      <c r="M51" s="65"/>
      <c r="N51" s="65"/>
      <c r="O51" s="65"/>
      <c r="P51" s="65">
        <v>171.5</v>
      </c>
      <c r="Q51" s="65"/>
      <c r="R51" s="65"/>
      <c r="S51" s="65"/>
      <c r="T51" s="65"/>
      <c r="U51" s="65"/>
      <c r="V51" s="65"/>
      <c r="W51" s="65"/>
      <c r="X51" s="35">
        <f t="shared" si="6"/>
        <v>5</v>
      </c>
      <c r="Y51" s="37">
        <f t="shared" si="7"/>
        <v>0.11779755474506326</v>
      </c>
      <c r="Z51" s="20">
        <f t="shared" si="8"/>
        <v>158.82000000000002</v>
      </c>
    </row>
    <row r="52" spans="1:26" ht="95.25" customHeight="1">
      <c r="A52" s="33" t="s">
        <v>202</v>
      </c>
      <c r="B52" s="34" t="s">
        <v>311</v>
      </c>
      <c r="C52" s="33" t="s">
        <v>106</v>
      </c>
      <c r="D52" s="33" t="s">
        <v>260</v>
      </c>
      <c r="E52" s="35" t="s">
        <v>24</v>
      </c>
      <c r="F52" s="35" t="s">
        <v>0</v>
      </c>
      <c r="G52" s="65">
        <v>1300</v>
      </c>
      <c r="H52" s="65">
        <v>760</v>
      </c>
      <c r="I52" s="65"/>
      <c r="J52" s="65"/>
      <c r="K52" s="65"/>
      <c r="L52" s="65"/>
      <c r="M52" s="65"/>
      <c r="N52" s="65"/>
      <c r="O52" s="65">
        <v>1101</v>
      </c>
      <c r="P52" s="65"/>
      <c r="Q52" s="65"/>
      <c r="R52" s="65"/>
      <c r="S52" s="65"/>
      <c r="T52" s="65"/>
      <c r="U52" s="65"/>
      <c r="V52" s="65"/>
      <c r="W52" s="65"/>
      <c r="X52" s="35">
        <f t="shared" si="6"/>
        <v>3</v>
      </c>
      <c r="Y52" s="37">
        <f t="shared" si="7"/>
        <v>0.2591844361694589</v>
      </c>
      <c r="Z52" s="20">
        <f t="shared" si="8"/>
        <v>1053.6666666666665</v>
      </c>
    </row>
    <row r="53" spans="1:26" ht="90.75" customHeight="1">
      <c r="A53" s="33" t="s">
        <v>203</v>
      </c>
      <c r="B53" s="34" t="s">
        <v>312</v>
      </c>
      <c r="C53" s="33" t="s">
        <v>116</v>
      </c>
      <c r="D53" s="33" t="s">
        <v>261</v>
      </c>
      <c r="E53" s="35" t="s">
        <v>204</v>
      </c>
      <c r="F53" s="35" t="s">
        <v>102</v>
      </c>
      <c r="G53" s="65">
        <v>40</v>
      </c>
      <c r="H53" s="65">
        <v>28</v>
      </c>
      <c r="I53" s="65"/>
      <c r="J53" s="65"/>
      <c r="K53" s="65">
        <v>32</v>
      </c>
      <c r="L53" s="65"/>
      <c r="M53" s="65"/>
      <c r="N53" s="65"/>
      <c r="O53" s="65"/>
      <c r="P53" s="65">
        <v>36.63</v>
      </c>
      <c r="Q53" s="65"/>
      <c r="R53" s="65"/>
      <c r="S53" s="65"/>
      <c r="T53" s="65"/>
      <c r="U53" s="65"/>
      <c r="V53" s="65"/>
      <c r="W53" s="65"/>
      <c r="X53" s="35">
        <f t="shared" si="6"/>
        <v>4</v>
      </c>
      <c r="Y53" s="37">
        <f t="shared" si="7"/>
        <v>0.15382071037096967</v>
      </c>
      <c r="Z53" s="20">
        <f t="shared" si="8"/>
        <v>34.1575</v>
      </c>
    </row>
    <row r="54" spans="1:26" ht="25.5" customHeight="1">
      <c r="A54" s="33"/>
      <c r="B54" s="34"/>
      <c r="C54" s="33"/>
      <c r="D54" s="33"/>
      <c r="E54" s="35"/>
      <c r="F54" s="35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5"/>
      <c r="U54" s="65"/>
      <c r="V54" s="65"/>
      <c r="W54" s="65"/>
      <c r="X54" s="35"/>
      <c r="Y54" s="37"/>
      <c r="Z54" s="20"/>
    </row>
    <row r="55" spans="1:26" ht="15" customHeight="1">
      <c r="A55" s="87" t="s">
        <v>143</v>
      </c>
      <c r="B55" s="87" t="s">
        <v>274</v>
      </c>
      <c r="C55" s="87" t="s">
        <v>105</v>
      </c>
      <c r="D55" s="87" t="s">
        <v>218</v>
      </c>
      <c r="E55" s="87" t="s">
        <v>142</v>
      </c>
      <c r="F55" s="87" t="s">
        <v>91</v>
      </c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  <c r="V55" s="177"/>
      <c r="W55" s="177"/>
      <c r="X55" s="87" t="s">
        <v>153</v>
      </c>
      <c r="Y55" s="87" t="s">
        <v>154</v>
      </c>
      <c r="Z55" s="148" t="s">
        <v>387</v>
      </c>
    </row>
    <row r="56" spans="1:26" ht="106.5" customHeight="1">
      <c r="A56" s="176"/>
      <c r="B56" s="176"/>
      <c r="C56" s="176"/>
      <c r="D56" s="176"/>
      <c r="E56" s="176"/>
      <c r="F56" s="176"/>
      <c r="G56" s="64" t="s">
        <v>474</v>
      </c>
      <c r="H56" s="64" t="s">
        <v>486</v>
      </c>
      <c r="I56" s="64" t="s">
        <v>483</v>
      </c>
      <c r="J56" s="64" t="s">
        <v>485</v>
      </c>
      <c r="K56" s="64" t="s">
        <v>484</v>
      </c>
      <c r="L56" s="64" t="s">
        <v>392</v>
      </c>
      <c r="M56" s="64" t="s">
        <v>392</v>
      </c>
      <c r="N56" s="64" t="s">
        <v>392</v>
      </c>
      <c r="O56" s="33"/>
      <c r="P56" s="33"/>
      <c r="Q56" s="33"/>
      <c r="R56" s="33"/>
      <c r="S56" s="33"/>
      <c r="T56" s="33"/>
      <c r="U56" s="33"/>
      <c r="V56" s="33"/>
      <c r="W56" s="33"/>
      <c r="X56" s="176"/>
      <c r="Y56" s="176"/>
      <c r="Z56" s="174"/>
    </row>
    <row r="57" spans="1:26" ht="31.5" customHeight="1">
      <c r="A57" s="90" t="s">
        <v>131</v>
      </c>
      <c r="B57" s="207"/>
      <c r="C57" s="207"/>
      <c r="D57" s="207"/>
      <c r="E57" s="207"/>
      <c r="F57" s="207"/>
      <c r="G57" s="207"/>
      <c r="H57" s="207"/>
      <c r="I57" s="207"/>
      <c r="J57" s="207"/>
      <c r="K57" s="207"/>
      <c r="L57" s="207"/>
      <c r="M57" s="207"/>
      <c r="N57" s="207"/>
      <c r="O57" s="207"/>
      <c r="P57" s="207"/>
      <c r="Q57" s="207"/>
      <c r="R57" s="207"/>
      <c r="S57" s="207"/>
      <c r="T57" s="207"/>
      <c r="U57" s="207"/>
      <c r="V57" s="207"/>
      <c r="W57" s="207"/>
      <c r="X57" s="207"/>
      <c r="Y57" s="208"/>
      <c r="Z57" s="20"/>
    </row>
    <row r="58" spans="1:26" ht="78" customHeight="1">
      <c r="A58" s="33" t="s">
        <v>264</v>
      </c>
      <c r="B58" s="34" t="s">
        <v>313</v>
      </c>
      <c r="C58" s="33" t="s">
        <v>132</v>
      </c>
      <c r="D58" s="33" t="s">
        <v>262</v>
      </c>
      <c r="E58" s="35" t="s">
        <v>263</v>
      </c>
      <c r="F58" s="35" t="s">
        <v>1</v>
      </c>
      <c r="G58" s="65">
        <v>6</v>
      </c>
      <c r="H58" s="65">
        <v>5</v>
      </c>
      <c r="I58" s="65">
        <v>4.17</v>
      </c>
      <c r="J58" s="65">
        <v>4.86</v>
      </c>
      <c r="K58" s="65">
        <v>5.44</v>
      </c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35">
        <f>COUNT(G58:W58)</f>
        <v>5</v>
      </c>
      <c r="Y58" s="37">
        <f>STDEVA(G58:W58)/(SUM(G58:W58)/COUNTIF(G58:W58,"&gt;0"))</f>
        <v>0.13379028184049527</v>
      </c>
      <c r="Z58" s="20">
        <f>1/X58*(SUM(G58:W58))</f>
        <v>5.094000000000001</v>
      </c>
    </row>
  </sheetData>
  <sheetProtection/>
  <mergeCells count="46">
    <mergeCell ref="X1:Z1"/>
    <mergeCell ref="A3:Z3"/>
    <mergeCell ref="X4:X5"/>
    <mergeCell ref="Y4:Y5"/>
    <mergeCell ref="Z4:Z5"/>
    <mergeCell ref="F4:F5"/>
    <mergeCell ref="A4:A5"/>
    <mergeCell ref="C4:C5"/>
    <mergeCell ref="B4:B5"/>
    <mergeCell ref="G4:W4"/>
    <mergeCell ref="Z19:Z20"/>
    <mergeCell ref="C19:C20"/>
    <mergeCell ref="D19:D20"/>
    <mergeCell ref="A19:A20"/>
    <mergeCell ref="D35:D36"/>
    <mergeCell ref="E35:E36"/>
    <mergeCell ref="A21:Y21"/>
    <mergeCell ref="B19:B20"/>
    <mergeCell ref="G19:W19"/>
    <mergeCell ref="Y19:Y20"/>
    <mergeCell ref="D4:D5"/>
    <mergeCell ref="A57:Y57"/>
    <mergeCell ref="E4:E5"/>
    <mergeCell ref="A6:Y6"/>
    <mergeCell ref="F19:F20"/>
    <mergeCell ref="E19:E20"/>
    <mergeCell ref="D55:D56"/>
    <mergeCell ref="Y35:Y36"/>
    <mergeCell ref="X19:X20"/>
    <mergeCell ref="A35:A36"/>
    <mergeCell ref="B35:B36"/>
    <mergeCell ref="C35:C36"/>
    <mergeCell ref="X55:X56"/>
    <mergeCell ref="Y55:Y56"/>
    <mergeCell ref="A37:Y37"/>
    <mergeCell ref="A55:A56"/>
    <mergeCell ref="B55:B56"/>
    <mergeCell ref="C55:C56"/>
    <mergeCell ref="Z55:Z56"/>
    <mergeCell ref="E55:E56"/>
    <mergeCell ref="G35:W35"/>
    <mergeCell ref="X35:X36"/>
    <mergeCell ref="F55:F56"/>
    <mergeCell ref="G55:W55"/>
    <mergeCell ref="F35:F36"/>
    <mergeCell ref="Z35:Z36"/>
  </mergeCells>
  <dataValidations count="2">
    <dataValidation type="list" allowBlank="1" showInputMessage="1" showErrorMessage="1" sqref="B29">
      <formula1>dictba3b8dc03d754426ad39ab6e2adeedcf</formula1>
    </dataValidation>
    <dataValidation type="list" allowBlank="1" showInputMessage="1" showErrorMessage="1" sqref="C29">
      <formula1>dict14596a9dae914c82b1d1f6ee71223594</formula1>
    </dataValidation>
  </dataValidations>
  <printOptions/>
  <pageMargins left="0.35433070866141736" right="0.1968503937007874" top="0.31496062992125984" bottom="0.2755905511811024" header="0.31496062992125984" footer="0.31496062992125984"/>
  <pageSetup fitToWidth="0" horizontalDpi="600" verticalDpi="600" orientation="landscape" paperSize="9" scale="3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zoomScale="70" zoomScaleNormal="70" zoomScalePageLayoutView="0" workbookViewId="0" topLeftCell="A1">
      <selection activeCell="E9" sqref="E9"/>
    </sheetView>
  </sheetViews>
  <sheetFormatPr defaultColWidth="9.140625" defaultRowHeight="15"/>
  <cols>
    <col min="1" max="1" width="20.28125" style="78" customWidth="1"/>
    <col min="2" max="2" width="13.140625" style="78" customWidth="1"/>
    <col min="3" max="3" width="9.57421875" style="78" customWidth="1"/>
    <col min="4" max="4" width="54.00390625" style="78" customWidth="1"/>
    <col min="5" max="5" width="54.57421875" style="78" customWidth="1"/>
    <col min="6" max="6" width="18.7109375" style="78" customWidth="1"/>
    <col min="7" max="8" width="11.7109375" style="78" customWidth="1"/>
    <col min="9" max="9" width="13.00390625" style="78" customWidth="1"/>
    <col min="10" max="11" width="13.7109375" style="78" customWidth="1"/>
    <col min="12" max="12" width="15.7109375" style="78" customWidth="1"/>
    <col min="13" max="13" width="13.7109375" style="78" customWidth="1"/>
    <col min="14" max="14" width="10.7109375" style="78" customWidth="1"/>
    <col min="15" max="15" width="13.140625" style="78" customWidth="1"/>
    <col min="16" max="16" width="17.8515625" style="78" customWidth="1"/>
    <col min="17" max="16384" width="9.140625" style="78" customWidth="1"/>
  </cols>
  <sheetData>
    <row r="1" spans="1:13" ht="15">
      <c r="A1" s="17"/>
      <c r="B1" s="17"/>
      <c r="C1" s="17"/>
      <c r="D1" s="17"/>
      <c r="E1" s="17"/>
      <c r="F1" s="17"/>
      <c r="G1" s="18"/>
      <c r="H1" s="18"/>
      <c r="I1" s="18"/>
      <c r="J1" s="18"/>
      <c r="K1" s="18"/>
      <c r="L1" s="18"/>
      <c r="M1" s="18"/>
    </row>
    <row r="2" spans="1:15" ht="28.5" customHeight="1">
      <c r="A2" s="17"/>
      <c r="B2" s="17"/>
      <c r="C2" s="17"/>
      <c r="D2" s="17"/>
      <c r="E2" s="17"/>
      <c r="F2" s="17"/>
      <c r="G2" s="18"/>
      <c r="H2" s="18"/>
      <c r="I2" s="18"/>
      <c r="J2" s="18"/>
      <c r="K2" s="18"/>
      <c r="L2" s="18"/>
      <c r="M2" s="18"/>
      <c r="N2" s="150" t="s">
        <v>205</v>
      </c>
      <c r="O2" s="180"/>
    </row>
    <row r="3" spans="1:16" ht="15">
      <c r="A3" s="181" t="s">
        <v>435</v>
      </c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</row>
    <row r="4" spans="1:16" s="80" customFormat="1" ht="15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</row>
    <row r="5" spans="1:16" ht="30" customHeight="1">
      <c r="A5" s="148" t="s">
        <v>143</v>
      </c>
      <c r="B5" s="152" t="s">
        <v>274</v>
      </c>
      <c r="C5" s="148" t="s">
        <v>105</v>
      </c>
      <c r="D5" s="152" t="s">
        <v>218</v>
      </c>
      <c r="E5" s="148" t="s">
        <v>142</v>
      </c>
      <c r="F5" s="148" t="s">
        <v>92</v>
      </c>
      <c r="G5" s="186" t="s">
        <v>175</v>
      </c>
      <c r="H5" s="186"/>
      <c r="I5" s="186"/>
      <c r="J5" s="186"/>
      <c r="K5" s="186"/>
      <c r="L5" s="186"/>
      <c r="M5" s="186"/>
      <c r="N5" s="148" t="s">
        <v>153</v>
      </c>
      <c r="O5" s="148" t="s">
        <v>154</v>
      </c>
      <c r="P5" s="148" t="s">
        <v>434</v>
      </c>
    </row>
    <row r="6" spans="1:16" ht="54" customHeight="1">
      <c r="A6" s="182"/>
      <c r="B6" s="153"/>
      <c r="C6" s="182"/>
      <c r="D6" s="184"/>
      <c r="E6" s="182"/>
      <c r="F6" s="174"/>
      <c r="G6" s="149" t="s">
        <v>475</v>
      </c>
      <c r="H6" s="149" t="s">
        <v>495</v>
      </c>
      <c r="I6" s="149" t="s">
        <v>493</v>
      </c>
      <c r="J6" s="149" t="s">
        <v>479</v>
      </c>
      <c r="K6" s="149" t="s">
        <v>491</v>
      </c>
      <c r="L6" s="149" t="s">
        <v>552</v>
      </c>
      <c r="M6" s="149" t="s">
        <v>553</v>
      </c>
      <c r="N6" s="182"/>
      <c r="O6" s="182"/>
      <c r="P6" s="182"/>
    </row>
    <row r="7" spans="1:16" ht="73.5" customHeight="1">
      <c r="A7" s="182"/>
      <c r="B7" s="154"/>
      <c r="C7" s="182"/>
      <c r="D7" s="185"/>
      <c r="E7" s="182"/>
      <c r="F7" s="174"/>
      <c r="G7" s="155"/>
      <c r="H7" s="93"/>
      <c r="I7" s="155"/>
      <c r="J7" s="183"/>
      <c r="K7" s="93"/>
      <c r="L7" s="187"/>
      <c r="M7" s="187"/>
      <c r="N7" s="182"/>
      <c r="O7" s="182"/>
      <c r="P7" s="182"/>
    </row>
    <row r="8" spans="1:16" ht="28.5" customHeight="1">
      <c r="A8" s="158" t="s">
        <v>190</v>
      </c>
      <c r="B8" s="159"/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60"/>
      <c r="P8" s="20"/>
    </row>
    <row r="9" spans="1:16" ht="111.75" customHeight="1">
      <c r="A9" s="21" t="s">
        <v>224</v>
      </c>
      <c r="B9" s="22" t="s">
        <v>85</v>
      </c>
      <c r="C9" s="21" t="s">
        <v>106</v>
      </c>
      <c r="D9" s="21" t="s">
        <v>376</v>
      </c>
      <c r="E9" s="23" t="s">
        <v>427</v>
      </c>
      <c r="F9" s="23" t="s">
        <v>10</v>
      </c>
      <c r="G9" s="20">
        <v>165</v>
      </c>
      <c r="H9" s="20">
        <v>132</v>
      </c>
      <c r="I9" s="20">
        <v>175</v>
      </c>
      <c r="J9" s="20">
        <v>190</v>
      </c>
      <c r="K9" s="20">
        <v>150</v>
      </c>
      <c r="L9" s="20"/>
      <c r="M9" s="20">
        <v>110.04</v>
      </c>
      <c r="N9" s="23">
        <f aca="true" t="shared" si="0" ref="N9:N16">COUNT(G9:M9)</f>
        <v>6</v>
      </c>
      <c r="O9" s="25">
        <f aca="true" t="shared" si="1" ref="O9:O16">STDEVA(G9:M9)/(SUM(G9:M9)/COUNTIF(G9:M9,"&gt;0"))</f>
        <v>0.1906062340961979</v>
      </c>
      <c r="P9" s="20">
        <f aca="true" t="shared" si="2" ref="P9:P16">1/N9*(SUM(G9:M9))</f>
        <v>153.67333333333332</v>
      </c>
    </row>
    <row r="10" spans="1:16" ht="111.75" customHeight="1">
      <c r="A10" s="21" t="s">
        <v>225</v>
      </c>
      <c r="B10" s="22" t="s">
        <v>85</v>
      </c>
      <c r="C10" s="21" t="s">
        <v>106</v>
      </c>
      <c r="D10" s="21" t="s">
        <v>376</v>
      </c>
      <c r="E10" s="23" t="s">
        <v>427</v>
      </c>
      <c r="F10" s="23" t="s">
        <v>10</v>
      </c>
      <c r="G10" s="20">
        <v>230</v>
      </c>
      <c r="H10" s="20">
        <v>240</v>
      </c>
      <c r="I10" s="20">
        <v>230</v>
      </c>
      <c r="J10" s="20">
        <v>210</v>
      </c>
      <c r="K10" s="20">
        <v>260</v>
      </c>
      <c r="L10" s="20"/>
      <c r="M10" s="20"/>
      <c r="N10" s="23">
        <f t="shared" si="0"/>
        <v>5</v>
      </c>
      <c r="O10" s="25">
        <f t="shared" si="1"/>
        <v>0.07763206036147415</v>
      </c>
      <c r="P10" s="20">
        <f t="shared" si="2"/>
        <v>234</v>
      </c>
    </row>
    <row r="11" spans="1:16" ht="110.25" customHeight="1">
      <c r="A11" s="21" t="s">
        <v>226</v>
      </c>
      <c r="B11" s="22" t="s">
        <v>85</v>
      </c>
      <c r="C11" s="21" t="s">
        <v>106</v>
      </c>
      <c r="D11" s="21" t="s">
        <v>376</v>
      </c>
      <c r="E11" s="23" t="s">
        <v>427</v>
      </c>
      <c r="F11" s="23" t="s">
        <v>10</v>
      </c>
      <c r="G11" s="20">
        <v>280</v>
      </c>
      <c r="H11" s="20">
        <v>290</v>
      </c>
      <c r="I11" s="20">
        <v>280</v>
      </c>
      <c r="J11" s="20">
        <v>220</v>
      </c>
      <c r="K11" s="20">
        <v>265</v>
      </c>
      <c r="L11" s="20"/>
      <c r="M11" s="20"/>
      <c r="N11" s="23">
        <f t="shared" si="0"/>
        <v>5</v>
      </c>
      <c r="O11" s="25">
        <f t="shared" si="1"/>
        <v>0.10392836648323302</v>
      </c>
      <c r="P11" s="20">
        <f t="shared" si="2"/>
        <v>267</v>
      </c>
    </row>
    <row r="12" spans="1:16" ht="112.5" customHeight="1">
      <c r="A12" s="21" t="s">
        <v>191</v>
      </c>
      <c r="B12" s="22" t="s">
        <v>85</v>
      </c>
      <c r="C12" s="21" t="s">
        <v>106</v>
      </c>
      <c r="D12" s="21" t="s">
        <v>376</v>
      </c>
      <c r="E12" s="23" t="s">
        <v>427</v>
      </c>
      <c r="F12" s="23" t="s">
        <v>10</v>
      </c>
      <c r="G12" s="20">
        <v>260</v>
      </c>
      <c r="H12" s="20">
        <v>260</v>
      </c>
      <c r="I12" s="20">
        <v>280</v>
      </c>
      <c r="J12" s="20"/>
      <c r="K12" s="20">
        <v>290</v>
      </c>
      <c r="L12" s="20">
        <v>163.3</v>
      </c>
      <c r="M12" s="20"/>
      <c r="N12" s="23">
        <f t="shared" si="0"/>
        <v>5</v>
      </c>
      <c r="O12" s="25">
        <f t="shared" si="1"/>
        <v>0.2016034835878692</v>
      </c>
      <c r="P12" s="20">
        <f t="shared" si="2"/>
        <v>250.66</v>
      </c>
    </row>
    <row r="13" spans="1:16" ht="95.25" customHeight="1">
      <c r="A13" s="21" t="s">
        <v>430</v>
      </c>
      <c r="B13" s="22" t="s">
        <v>314</v>
      </c>
      <c r="C13" s="21" t="s">
        <v>106</v>
      </c>
      <c r="D13" s="21" t="s">
        <v>380</v>
      </c>
      <c r="E13" s="23" t="s">
        <v>428</v>
      </c>
      <c r="F13" s="23" t="s">
        <v>11</v>
      </c>
      <c r="G13" s="20">
        <v>270</v>
      </c>
      <c r="H13" s="20">
        <v>284</v>
      </c>
      <c r="I13" s="20">
        <v>270</v>
      </c>
      <c r="J13" s="20">
        <v>250</v>
      </c>
      <c r="K13" s="20">
        <v>310</v>
      </c>
      <c r="L13" s="20"/>
      <c r="M13" s="20"/>
      <c r="N13" s="23">
        <f t="shared" si="0"/>
        <v>5</v>
      </c>
      <c r="O13" s="25">
        <f t="shared" si="1"/>
        <v>0.08006875824968247</v>
      </c>
      <c r="P13" s="20">
        <f t="shared" si="2"/>
        <v>276.8</v>
      </c>
    </row>
    <row r="14" spans="1:16" ht="101.25" customHeight="1">
      <c r="A14" s="21" t="s">
        <v>431</v>
      </c>
      <c r="B14" s="22" t="s">
        <v>314</v>
      </c>
      <c r="C14" s="21" t="s">
        <v>106</v>
      </c>
      <c r="D14" s="21" t="s">
        <v>379</v>
      </c>
      <c r="E14" s="23" t="s">
        <v>270</v>
      </c>
      <c r="F14" s="23" t="s">
        <v>11</v>
      </c>
      <c r="G14" s="20">
        <v>350</v>
      </c>
      <c r="H14" s="20">
        <v>390</v>
      </c>
      <c r="I14" s="20">
        <v>320</v>
      </c>
      <c r="J14" s="20"/>
      <c r="K14" s="20"/>
      <c r="L14" s="20"/>
      <c r="M14" s="20"/>
      <c r="N14" s="23">
        <f t="shared" si="0"/>
        <v>3</v>
      </c>
      <c r="O14" s="25">
        <f t="shared" si="1"/>
        <v>0.09939295993257302</v>
      </c>
      <c r="P14" s="20">
        <f t="shared" si="2"/>
        <v>353.3333333333333</v>
      </c>
    </row>
    <row r="15" spans="1:16" ht="104.25" customHeight="1">
      <c r="A15" s="21" t="s">
        <v>432</v>
      </c>
      <c r="B15" s="22" t="s">
        <v>314</v>
      </c>
      <c r="C15" s="21" t="s">
        <v>106</v>
      </c>
      <c r="D15" s="21" t="s">
        <v>378</v>
      </c>
      <c r="E15" s="23" t="s">
        <v>428</v>
      </c>
      <c r="F15" s="23" t="s">
        <v>11</v>
      </c>
      <c r="G15" s="20">
        <v>250</v>
      </c>
      <c r="H15" s="20">
        <v>290</v>
      </c>
      <c r="I15" s="20">
        <v>250</v>
      </c>
      <c r="J15" s="20">
        <v>260</v>
      </c>
      <c r="K15" s="20"/>
      <c r="L15" s="20"/>
      <c r="M15" s="20"/>
      <c r="N15" s="23">
        <f t="shared" si="0"/>
        <v>4</v>
      </c>
      <c r="O15" s="25">
        <f t="shared" si="1"/>
        <v>0.07211312185143205</v>
      </c>
      <c r="P15" s="20">
        <f t="shared" si="2"/>
        <v>262.5</v>
      </c>
    </row>
    <row r="16" spans="1:16" ht="103.5" customHeight="1">
      <c r="A16" s="21" t="s">
        <v>433</v>
      </c>
      <c r="B16" s="22" t="s">
        <v>315</v>
      </c>
      <c r="C16" s="21" t="s">
        <v>106</v>
      </c>
      <c r="D16" s="21" t="s">
        <v>377</v>
      </c>
      <c r="E16" s="23" t="s">
        <v>429</v>
      </c>
      <c r="F16" s="23" t="s">
        <v>12</v>
      </c>
      <c r="G16" s="20">
        <v>185</v>
      </c>
      <c r="H16" s="20">
        <v>175</v>
      </c>
      <c r="I16" s="20">
        <v>185</v>
      </c>
      <c r="J16" s="20"/>
      <c r="K16" s="20">
        <v>170</v>
      </c>
      <c r="L16" s="20"/>
      <c r="M16" s="20"/>
      <c r="N16" s="23">
        <f t="shared" si="0"/>
        <v>4</v>
      </c>
      <c r="O16" s="25">
        <f t="shared" si="1"/>
        <v>0.04195804195804196</v>
      </c>
      <c r="P16" s="20">
        <f t="shared" si="2"/>
        <v>178.75</v>
      </c>
    </row>
    <row r="17" spans="1:6" s="18" customFormat="1" ht="15">
      <c r="A17" s="17"/>
      <c r="B17" s="17"/>
      <c r="C17" s="17"/>
      <c r="D17" s="17"/>
      <c r="E17" s="17"/>
      <c r="F17" s="17"/>
    </row>
    <row r="18" spans="1:6" s="18" customFormat="1" ht="15">
      <c r="A18" s="17"/>
      <c r="B18" s="17"/>
      <c r="C18" s="17"/>
      <c r="D18" s="17"/>
      <c r="E18" s="17"/>
      <c r="F18" s="17"/>
    </row>
    <row r="19" spans="1:6" s="18" customFormat="1" ht="15">
      <c r="A19" s="17"/>
      <c r="B19" s="17"/>
      <c r="C19" s="17"/>
      <c r="D19" s="17"/>
      <c r="E19" s="17"/>
      <c r="F19" s="17"/>
    </row>
    <row r="20" spans="1:6" s="18" customFormat="1" ht="15">
      <c r="A20" s="17"/>
      <c r="B20" s="17"/>
      <c r="C20" s="17"/>
      <c r="D20" s="17"/>
      <c r="E20" s="17"/>
      <c r="F20" s="17"/>
    </row>
    <row r="21" spans="1:6" s="18" customFormat="1" ht="15">
      <c r="A21" s="17"/>
      <c r="B21" s="17"/>
      <c r="C21" s="17"/>
      <c r="D21" s="17"/>
      <c r="E21" s="17"/>
      <c r="F21" s="17"/>
    </row>
    <row r="22" spans="1:6" s="18" customFormat="1" ht="15">
      <c r="A22" s="17"/>
      <c r="B22" s="17"/>
      <c r="C22" s="17"/>
      <c r="D22" s="17"/>
      <c r="E22" s="17"/>
      <c r="F22" s="17"/>
    </row>
    <row r="23" spans="1:6" s="18" customFormat="1" ht="15">
      <c r="A23" s="17"/>
      <c r="B23" s="17"/>
      <c r="C23" s="17"/>
      <c r="D23" s="17"/>
      <c r="E23" s="17"/>
      <c r="F23" s="17"/>
    </row>
    <row r="24" spans="1:6" s="18" customFormat="1" ht="15">
      <c r="A24" s="17"/>
      <c r="B24" s="17"/>
      <c r="C24" s="17"/>
      <c r="D24" s="17"/>
      <c r="E24" s="17"/>
      <c r="F24" s="17"/>
    </row>
    <row r="25" spans="1:6" s="18" customFormat="1" ht="15">
      <c r="A25" s="17"/>
      <c r="B25" s="17"/>
      <c r="C25" s="17"/>
      <c r="D25" s="17"/>
      <c r="E25" s="17"/>
      <c r="F25" s="17"/>
    </row>
    <row r="26" spans="1:6" s="18" customFormat="1" ht="15">
      <c r="A26" s="17"/>
      <c r="B26" s="17"/>
      <c r="C26" s="17"/>
      <c r="D26" s="17"/>
      <c r="E26" s="17"/>
      <c r="F26" s="17"/>
    </row>
    <row r="27" spans="1:6" s="18" customFormat="1" ht="15">
      <c r="A27" s="17"/>
      <c r="B27" s="17"/>
      <c r="C27" s="17"/>
      <c r="D27" s="17"/>
      <c r="E27" s="17"/>
      <c r="F27" s="17"/>
    </row>
    <row r="28" spans="1:6" s="18" customFormat="1" ht="15">
      <c r="A28" s="17"/>
      <c r="B28" s="17"/>
      <c r="C28" s="17"/>
      <c r="D28" s="17"/>
      <c r="E28" s="17"/>
      <c r="F28" s="17"/>
    </row>
  </sheetData>
  <sheetProtection/>
  <mergeCells count="20">
    <mergeCell ref="P5:P7"/>
    <mergeCell ref="J6:J7"/>
    <mergeCell ref="D5:D7"/>
    <mergeCell ref="K6:K7"/>
    <mergeCell ref="G5:M5"/>
    <mergeCell ref="H6:H7"/>
    <mergeCell ref="L6:L7"/>
    <mergeCell ref="M6:M7"/>
    <mergeCell ref="O5:O7"/>
    <mergeCell ref="N5:N7"/>
    <mergeCell ref="A8:O8"/>
    <mergeCell ref="B5:B7"/>
    <mergeCell ref="G6:G7"/>
    <mergeCell ref="I6:I7"/>
    <mergeCell ref="F5:F7"/>
    <mergeCell ref="N2:O2"/>
    <mergeCell ref="A3:P3"/>
    <mergeCell ref="A5:A7"/>
    <mergeCell ref="C5:C7"/>
    <mergeCell ref="E5:E7"/>
  </mergeCells>
  <printOptions/>
  <pageMargins left="0.7086614173228347" right="0.7086614173228347" top="0.7480314960629921" bottom="0" header="0.31496062992125984" footer="0.31496062992125984"/>
  <pageSetup fitToHeight="1" fitToWidth="1" horizontalDpi="600" verticalDpi="600" orientation="landscape" paperSize="9" scale="3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2"/>
  <sheetViews>
    <sheetView zoomScale="115" zoomScaleNormal="115" zoomScalePageLayoutView="0" workbookViewId="0" topLeftCell="A1">
      <selection activeCell="E10" sqref="E10"/>
    </sheetView>
  </sheetViews>
  <sheetFormatPr defaultColWidth="9.140625" defaultRowHeight="15"/>
  <cols>
    <col min="1" max="1" width="15.00390625" style="10" customWidth="1"/>
    <col min="2" max="2" width="13.57421875" style="10" customWidth="1"/>
    <col min="3" max="3" width="9.28125" style="10" customWidth="1"/>
    <col min="4" max="4" width="13.28125" style="10" customWidth="1"/>
    <col min="5" max="5" width="36.28125" style="10" customWidth="1"/>
    <col min="6" max="6" width="13.00390625" style="10" customWidth="1"/>
    <col min="7" max="7" width="13.28125" style="10" customWidth="1"/>
    <col min="8" max="9" width="13.7109375" style="10" customWidth="1"/>
    <col min="10" max="10" width="14.28125" style="10" customWidth="1"/>
    <col min="11" max="12" width="14.8515625" style="10" customWidth="1"/>
    <col min="13" max="13" width="14.7109375" style="10" customWidth="1"/>
    <col min="14" max="14" width="14.421875" style="10" customWidth="1"/>
    <col min="15" max="15" width="8.7109375" style="10" customWidth="1"/>
    <col min="16" max="16" width="9.57421875" style="10" customWidth="1"/>
    <col min="17" max="17" width="14.57421875" style="10" customWidth="1"/>
    <col min="18" max="16384" width="9.140625" style="10" customWidth="1"/>
  </cols>
  <sheetData>
    <row r="1" spans="1:17" ht="12">
      <c r="A1" s="8"/>
      <c r="B1" s="8"/>
      <c r="C1" s="8"/>
      <c r="D1" s="8"/>
      <c r="E1" s="8"/>
      <c r="F1" s="8"/>
      <c r="G1" s="9"/>
      <c r="H1" s="9"/>
      <c r="I1" s="9"/>
      <c r="J1" s="9"/>
      <c r="K1" s="9"/>
      <c r="L1" s="9"/>
      <c r="M1" s="9"/>
      <c r="N1" s="9"/>
      <c r="O1" s="198"/>
      <c r="P1" s="198"/>
      <c r="Q1" s="198"/>
    </row>
    <row r="2" spans="1:17" ht="12">
      <c r="A2" s="8"/>
      <c r="B2" s="8"/>
      <c r="C2" s="8"/>
      <c r="D2" s="8"/>
      <c r="E2" s="8"/>
      <c r="F2" s="8"/>
      <c r="G2" s="9"/>
      <c r="H2" s="9"/>
      <c r="I2" s="9"/>
      <c r="J2" s="9"/>
      <c r="K2" s="9"/>
      <c r="L2" s="9"/>
      <c r="M2" s="9"/>
      <c r="N2" s="9"/>
      <c r="O2" s="9"/>
      <c r="P2" s="9"/>
      <c r="Q2" s="9"/>
    </row>
    <row r="3" spans="1:17" ht="12">
      <c r="A3" s="8"/>
      <c r="B3" s="8"/>
      <c r="C3" s="8"/>
      <c r="D3" s="8"/>
      <c r="E3" s="8"/>
      <c r="F3" s="8"/>
      <c r="G3" s="9"/>
      <c r="H3" s="9"/>
      <c r="I3" s="9"/>
      <c r="J3" s="9"/>
      <c r="K3" s="9"/>
      <c r="L3" s="9"/>
      <c r="M3" s="9"/>
      <c r="N3" s="9"/>
      <c r="O3" s="198" t="s">
        <v>206</v>
      </c>
      <c r="P3" s="198"/>
      <c r="Q3" s="198"/>
    </row>
    <row r="4" spans="1:21" s="13" customFormat="1" ht="12">
      <c r="A4" s="199" t="s">
        <v>436</v>
      </c>
      <c r="B4" s="199"/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2"/>
      <c r="S4" s="12"/>
      <c r="T4" s="12"/>
      <c r="U4" s="12"/>
    </row>
    <row r="5" spans="1:17" s="12" customFormat="1" ht="12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</row>
    <row r="6" spans="1:21" s="13" customFormat="1" ht="30" customHeight="1">
      <c r="A6" s="188" t="s">
        <v>143</v>
      </c>
      <c r="B6" s="200" t="s">
        <v>274</v>
      </c>
      <c r="C6" s="188" t="s">
        <v>105</v>
      </c>
      <c r="D6" s="188" t="s">
        <v>227</v>
      </c>
      <c r="E6" s="188" t="s">
        <v>142</v>
      </c>
      <c r="F6" s="188" t="s">
        <v>91</v>
      </c>
      <c r="G6" s="194" t="s">
        <v>175</v>
      </c>
      <c r="H6" s="194"/>
      <c r="I6" s="194"/>
      <c r="J6" s="194"/>
      <c r="K6" s="194"/>
      <c r="L6" s="194"/>
      <c r="M6" s="194"/>
      <c r="N6" s="194"/>
      <c r="O6" s="188" t="s">
        <v>153</v>
      </c>
      <c r="P6" s="188" t="s">
        <v>154</v>
      </c>
      <c r="Q6" s="188" t="s">
        <v>437</v>
      </c>
      <c r="R6" s="12"/>
      <c r="S6" s="12"/>
      <c r="T6" s="12"/>
      <c r="U6" s="12"/>
    </row>
    <row r="7" spans="1:21" ht="15" customHeight="1">
      <c r="A7" s="193"/>
      <c r="B7" s="201"/>
      <c r="C7" s="193"/>
      <c r="D7" s="193"/>
      <c r="E7" s="193"/>
      <c r="F7" s="193"/>
      <c r="G7" s="190" t="s">
        <v>493</v>
      </c>
      <c r="H7" s="190" t="s">
        <v>476</v>
      </c>
      <c r="I7" s="190" t="s">
        <v>479</v>
      </c>
      <c r="J7" s="190" t="s">
        <v>491</v>
      </c>
      <c r="K7" s="190" t="s">
        <v>554</v>
      </c>
      <c r="L7" s="190" t="s">
        <v>555</v>
      </c>
      <c r="M7" s="190" t="s">
        <v>556</v>
      </c>
      <c r="N7" s="190" t="s">
        <v>557</v>
      </c>
      <c r="O7" s="189"/>
      <c r="P7" s="189"/>
      <c r="Q7" s="189"/>
      <c r="R7" s="14"/>
      <c r="S7" s="14"/>
      <c r="T7" s="14"/>
      <c r="U7" s="14"/>
    </row>
    <row r="8" spans="1:21" ht="79.5" customHeight="1">
      <c r="A8" s="193"/>
      <c r="B8" s="202"/>
      <c r="C8" s="193"/>
      <c r="D8" s="193"/>
      <c r="E8" s="193"/>
      <c r="F8" s="193"/>
      <c r="G8" s="192"/>
      <c r="H8" s="192"/>
      <c r="I8" s="191"/>
      <c r="J8" s="191"/>
      <c r="K8" s="191"/>
      <c r="L8" s="191"/>
      <c r="M8" s="191"/>
      <c r="N8" s="191"/>
      <c r="O8" s="189"/>
      <c r="P8" s="189"/>
      <c r="Q8" s="189"/>
      <c r="R8" s="14"/>
      <c r="S8" s="14"/>
      <c r="T8" s="14"/>
      <c r="U8" s="14"/>
    </row>
    <row r="9" spans="1:21" ht="33.75" customHeight="1">
      <c r="A9" s="195" t="s">
        <v>207</v>
      </c>
      <c r="B9" s="196"/>
      <c r="C9" s="196"/>
      <c r="D9" s="196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7"/>
      <c r="Q9" s="46"/>
      <c r="R9" s="14"/>
      <c r="S9" s="14"/>
      <c r="T9" s="14"/>
      <c r="U9" s="14"/>
    </row>
    <row r="10" spans="1:21" s="13" customFormat="1" ht="113.25" customHeight="1">
      <c r="A10" s="81" t="s">
        <v>208</v>
      </c>
      <c r="B10" s="82" t="s">
        <v>320</v>
      </c>
      <c r="C10" s="81" t="s">
        <v>106</v>
      </c>
      <c r="D10" s="81" t="s">
        <v>363</v>
      </c>
      <c r="E10" s="83" t="s">
        <v>362</v>
      </c>
      <c r="F10" s="47" t="s">
        <v>17</v>
      </c>
      <c r="G10" s="46">
        <v>130</v>
      </c>
      <c r="H10" s="46">
        <v>130</v>
      </c>
      <c r="I10" s="46">
        <v>147</v>
      </c>
      <c r="J10" s="46">
        <v>150</v>
      </c>
      <c r="K10" s="46">
        <v>97.48</v>
      </c>
      <c r="L10" s="46"/>
      <c r="M10" s="46"/>
      <c r="N10" s="46">
        <v>87.21</v>
      </c>
      <c r="O10" s="47">
        <f aca="true" t="shared" si="0" ref="O10:O15">COUNT(G10:N10)</f>
        <v>6</v>
      </c>
      <c r="P10" s="7">
        <f aca="true" t="shared" si="1" ref="P10:P15">STDEVA(G10:N10)/(SUM(G10:N10)/COUNTIF(G10:N10,"&gt;0"))</f>
        <v>0.20886064020599432</v>
      </c>
      <c r="Q10" s="46">
        <f aca="true" t="shared" si="2" ref="Q10:Q15">1/O10*(SUM(G10:N10))</f>
        <v>123.61500000000001</v>
      </c>
      <c r="R10" s="12"/>
      <c r="S10" s="12"/>
      <c r="T10" s="12"/>
      <c r="U10" s="12"/>
    </row>
    <row r="11" spans="1:21" ht="84" customHeight="1">
      <c r="A11" s="81" t="s">
        <v>209</v>
      </c>
      <c r="B11" s="82" t="s">
        <v>316</v>
      </c>
      <c r="C11" s="81" t="s">
        <v>106</v>
      </c>
      <c r="D11" s="81" t="s">
        <v>228</v>
      </c>
      <c r="E11" s="83" t="s">
        <v>438</v>
      </c>
      <c r="F11" s="47" t="s">
        <v>17</v>
      </c>
      <c r="G11" s="46">
        <v>120</v>
      </c>
      <c r="H11" s="46">
        <v>120</v>
      </c>
      <c r="I11" s="46">
        <v>138</v>
      </c>
      <c r="J11" s="46">
        <v>120</v>
      </c>
      <c r="K11" s="46">
        <v>77.83</v>
      </c>
      <c r="L11" s="46"/>
      <c r="M11" s="46">
        <v>98.8</v>
      </c>
      <c r="N11" s="46">
        <v>84.9</v>
      </c>
      <c r="O11" s="47">
        <f t="shared" si="0"/>
        <v>7</v>
      </c>
      <c r="P11" s="7">
        <f t="shared" si="1"/>
        <v>0.20116928854033053</v>
      </c>
      <c r="Q11" s="46">
        <f t="shared" si="2"/>
        <v>108.5042857142857</v>
      </c>
      <c r="R11" s="14"/>
      <c r="S11" s="14"/>
      <c r="T11" s="14"/>
      <c r="U11" s="14"/>
    </row>
    <row r="12" spans="1:21" s="16" customFormat="1" ht="79.5" customHeight="1">
      <c r="A12" s="81" t="s">
        <v>210</v>
      </c>
      <c r="B12" s="82" t="s">
        <v>317</v>
      </c>
      <c r="C12" s="81" t="s">
        <v>106</v>
      </c>
      <c r="D12" s="81" t="s">
        <v>228</v>
      </c>
      <c r="E12" s="83" t="s">
        <v>439</v>
      </c>
      <c r="F12" s="47" t="s">
        <v>17</v>
      </c>
      <c r="G12" s="46">
        <v>95</v>
      </c>
      <c r="H12" s="46">
        <v>98</v>
      </c>
      <c r="I12" s="46">
        <v>87</v>
      </c>
      <c r="J12" s="46">
        <v>100</v>
      </c>
      <c r="K12" s="46">
        <v>53.66</v>
      </c>
      <c r="L12" s="46">
        <v>51</v>
      </c>
      <c r="M12" s="46">
        <v>56.73</v>
      </c>
      <c r="N12" s="46"/>
      <c r="O12" s="47">
        <f t="shared" si="0"/>
        <v>7</v>
      </c>
      <c r="P12" s="7">
        <f t="shared" si="1"/>
        <v>0.290309610886018</v>
      </c>
      <c r="Q12" s="46">
        <f t="shared" si="2"/>
        <v>77.34142857142857</v>
      </c>
      <c r="R12" s="15"/>
      <c r="S12" s="15"/>
      <c r="T12" s="15"/>
      <c r="U12" s="15"/>
    </row>
    <row r="13" spans="1:21" ht="84" customHeight="1">
      <c r="A13" s="81" t="s">
        <v>212</v>
      </c>
      <c r="B13" s="82" t="s">
        <v>318</v>
      </c>
      <c r="C13" s="81" t="s">
        <v>106</v>
      </c>
      <c r="D13" s="81" t="s">
        <v>229</v>
      </c>
      <c r="E13" s="83" t="s">
        <v>440</v>
      </c>
      <c r="F13" s="47" t="s">
        <v>17</v>
      </c>
      <c r="G13" s="46"/>
      <c r="H13" s="46">
        <v>90</v>
      </c>
      <c r="I13" s="46">
        <v>88</v>
      </c>
      <c r="J13" s="46"/>
      <c r="K13" s="46">
        <v>49.57</v>
      </c>
      <c r="L13" s="46">
        <v>52</v>
      </c>
      <c r="M13" s="46">
        <v>52.19</v>
      </c>
      <c r="N13" s="46">
        <v>60.2</v>
      </c>
      <c r="O13" s="47">
        <f t="shared" si="0"/>
        <v>6</v>
      </c>
      <c r="P13" s="7">
        <f t="shared" si="1"/>
        <v>0.28618253297136753</v>
      </c>
      <c r="Q13" s="46">
        <f t="shared" si="2"/>
        <v>65.32666666666665</v>
      </c>
      <c r="R13" s="14"/>
      <c r="S13" s="14"/>
      <c r="T13" s="14"/>
      <c r="U13" s="14"/>
    </row>
    <row r="14" spans="1:21" s="13" customFormat="1" ht="92.25" customHeight="1">
      <c r="A14" s="81" t="s">
        <v>213</v>
      </c>
      <c r="B14" s="82" t="s">
        <v>321</v>
      </c>
      <c r="C14" s="81" t="s">
        <v>106</v>
      </c>
      <c r="D14" s="81" t="s">
        <v>230</v>
      </c>
      <c r="E14" s="83" t="s">
        <v>441</v>
      </c>
      <c r="F14" s="47" t="s">
        <v>17</v>
      </c>
      <c r="G14" s="46">
        <v>85</v>
      </c>
      <c r="H14" s="46">
        <v>85</v>
      </c>
      <c r="I14" s="46">
        <v>110</v>
      </c>
      <c r="J14" s="46">
        <v>98</v>
      </c>
      <c r="K14" s="46">
        <v>58.64</v>
      </c>
      <c r="L14" s="46">
        <v>45.02</v>
      </c>
      <c r="M14" s="46">
        <v>71.51</v>
      </c>
      <c r="N14" s="46">
        <v>55.26</v>
      </c>
      <c r="O14" s="47">
        <f t="shared" si="0"/>
        <v>8</v>
      </c>
      <c r="P14" s="7">
        <f t="shared" si="1"/>
        <v>0.2945744308718184</v>
      </c>
      <c r="Q14" s="46">
        <f t="shared" si="2"/>
        <v>76.05375</v>
      </c>
      <c r="R14" s="12"/>
      <c r="S14" s="12"/>
      <c r="T14" s="12"/>
      <c r="U14" s="12"/>
    </row>
    <row r="15" spans="1:21" s="13" customFormat="1" ht="84" customHeight="1">
      <c r="A15" s="81" t="s">
        <v>214</v>
      </c>
      <c r="B15" s="82" t="s">
        <v>319</v>
      </c>
      <c r="C15" s="81" t="s">
        <v>106</v>
      </c>
      <c r="D15" s="81" t="s">
        <v>228</v>
      </c>
      <c r="E15" s="83" t="s">
        <v>442</v>
      </c>
      <c r="F15" s="47" t="s">
        <v>17</v>
      </c>
      <c r="G15" s="46"/>
      <c r="H15" s="46">
        <v>130</v>
      </c>
      <c r="I15" s="46"/>
      <c r="J15" s="46"/>
      <c r="K15" s="46">
        <v>91.84</v>
      </c>
      <c r="L15" s="46">
        <v>60</v>
      </c>
      <c r="M15" s="46"/>
      <c r="N15" s="46">
        <v>125.03</v>
      </c>
      <c r="O15" s="47">
        <f t="shared" si="0"/>
        <v>4</v>
      </c>
      <c r="P15" s="7">
        <f t="shared" si="1"/>
        <v>0.3201438321659141</v>
      </c>
      <c r="Q15" s="84">
        <f t="shared" si="2"/>
        <v>101.7175</v>
      </c>
      <c r="R15" s="12"/>
      <c r="S15" s="12"/>
      <c r="T15" s="12"/>
      <c r="U15" s="12"/>
    </row>
    <row r="16" spans="1:21" ht="12">
      <c r="A16" s="8"/>
      <c r="B16" s="8"/>
      <c r="C16" s="8"/>
      <c r="D16" s="8"/>
      <c r="E16" s="8"/>
      <c r="F16" s="8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14"/>
      <c r="S16" s="14"/>
      <c r="T16" s="14"/>
      <c r="U16" s="14"/>
    </row>
    <row r="17" spans="1:21" ht="12">
      <c r="A17" s="8"/>
      <c r="B17" s="8"/>
      <c r="C17" s="8"/>
      <c r="D17" s="8"/>
      <c r="E17" s="8"/>
      <c r="F17" s="8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14"/>
      <c r="S17" s="14"/>
      <c r="T17" s="14"/>
      <c r="U17" s="14"/>
    </row>
    <row r="18" spans="1:17" ht="12">
      <c r="A18" s="8"/>
      <c r="B18" s="8"/>
      <c r="C18" s="8"/>
      <c r="D18" s="8"/>
      <c r="E18" s="8"/>
      <c r="F18" s="8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</row>
    <row r="19" spans="1:17" ht="12">
      <c r="A19" s="8"/>
      <c r="B19" s="8"/>
      <c r="C19" s="8"/>
      <c r="D19" s="8"/>
      <c r="E19" s="8"/>
      <c r="F19" s="8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</row>
    <row r="20" spans="1:17" ht="12">
      <c r="A20" s="8"/>
      <c r="B20" s="8"/>
      <c r="C20" s="8"/>
      <c r="D20" s="8"/>
      <c r="E20" s="8"/>
      <c r="F20" s="8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</row>
    <row r="21" spans="1:17" ht="12">
      <c r="A21" s="8"/>
      <c r="B21" s="8"/>
      <c r="C21" s="8"/>
      <c r="D21" s="8"/>
      <c r="E21" s="8"/>
      <c r="F21" s="8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</row>
    <row r="22" spans="1:17" ht="12">
      <c r="A22" s="8"/>
      <c r="B22" s="8"/>
      <c r="C22" s="8"/>
      <c r="D22" s="8"/>
      <c r="E22" s="8"/>
      <c r="F22" s="8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</row>
    <row r="23" spans="1:17" ht="12">
      <c r="A23" s="8"/>
      <c r="B23" s="8"/>
      <c r="C23" s="8"/>
      <c r="D23" s="8"/>
      <c r="E23" s="8"/>
      <c r="F23" s="8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</row>
    <row r="24" spans="1:17" ht="12">
      <c r="A24" s="8"/>
      <c r="B24" s="8"/>
      <c r="C24" s="8"/>
      <c r="D24" s="8"/>
      <c r="E24" s="8"/>
      <c r="F24" s="8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</row>
    <row r="25" spans="1:17" ht="12">
      <c r="A25" s="8"/>
      <c r="B25" s="8"/>
      <c r="C25" s="8"/>
      <c r="D25" s="8"/>
      <c r="E25" s="8"/>
      <c r="F25" s="8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</row>
    <row r="26" spans="1:17" ht="12">
      <c r="A26" s="8"/>
      <c r="B26" s="8"/>
      <c r="C26" s="8"/>
      <c r="D26" s="8"/>
      <c r="E26" s="8"/>
      <c r="F26" s="8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</row>
    <row r="27" spans="1:17" ht="12">
      <c r="A27" s="8"/>
      <c r="B27" s="8"/>
      <c r="C27" s="8"/>
      <c r="D27" s="8"/>
      <c r="E27" s="8"/>
      <c r="F27" s="8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</row>
    <row r="28" spans="1:17" ht="12">
      <c r="A28" s="8"/>
      <c r="B28" s="8"/>
      <c r="C28" s="8"/>
      <c r="D28" s="8"/>
      <c r="E28" s="8"/>
      <c r="F28" s="8"/>
      <c r="G28" s="9"/>
      <c r="H28" s="9"/>
      <c r="I28" s="9"/>
      <c r="J28" s="9"/>
      <c r="K28" s="9"/>
      <c r="L28" s="9"/>
      <c r="M28" s="9"/>
      <c r="N28" s="9"/>
      <c r="O28" s="9"/>
      <c r="P28" s="9"/>
      <c r="Q28" s="9"/>
    </row>
    <row r="29" spans="1:17" ht="12">
      <c r="A29" s="8"/>
      <c r="B29" s="8"/>
      <c r="C29" s="8"/>
      <c r="D29" s="8"/>
      <c r="E29" s="8"/>
      <c r="F29" s="8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</row>
    <row r="30" spans="1:17" ht="12">
      <c r="A30" s="8"/>
      <c r="B30" s="8"/>
      <c r="C30" s="8"/>
      <c r="D30" s="8"/>
      <c r="E30" s="8"/>
      <c r="F30" s="8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</row>
    <row r="31" spans="1:17" ht="12">
      <c r="A31" s="8"/>
      <c r="B31" s="8"/>
      <c r="C31" s="8"/>
      <c r="D31" s="8"/>
      <c r="E31" s="8"/>
      <c r="F31" s="8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</row>
    <row r="32" spans="1:17" ht="12">
      <c r="A32" s="8"/>
      <c r="B32" s="8"/>
      <c r="C32" s="8"/>
      <c r="D32" s="8"/>
      <c r="E32" s="8"/>
      <c r="F32" s="8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</row>
  </sheetData>
  <sheetProtection/>
  <mergeCells count="22">
    <mergeCell ref="A9:P9"/>
    <mergeCell ref="O6:O8"/>
    <mergeCell ref="G7:G8"/>
    <mergeCell ref="O1:Q1"/>
    <mergeCell ref="O3:Q3"/>
    <mergeCell ref="A4:Q4"/>
    <mergeCell ref="A6:A8"/>
    <mergeCell ref="C6:C8"/>
    <mergeCell ref="B6:B8"/>
    <mergeCell ref="I7:I8"/>
    <mergeCell ref="D6:D8"/>
    <mergeCell ref="P6:P8"/>
    <mergeCell ref="M7:M8"/>
    <mergeCell ref="N7:N8"/>
    <mergeCell ref="G6:N6"/>
    <mergeCell ref="F6:F8"/>
    <mergeCell ref="Q6:Q8"/>
    <mergeCell ref="J7:J8"/>
    <mergeCell ref="K7:K8"/>
    <mergeCell ref="H7:H8"/>
    <mergeCell ref="L7:L8"/>
    <mergeCell ref="E6:E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2018-03-19T13:13:26Z</cp:lastPrinted>
  <dcterms:created xsi:type="dcterms:W3CDTF">2014-05-12T08:05:33Z</dcterms:created>
  <dcterms:modified xsi:type="dcterms:W3CDTF">2018-03-27T11:02:24Z</dcterms:modified>
  <cp:category/>
  <cp:version/>
  <cp:contentType/>
  <cp:contentStatus/>
</cp:coreProperties>
</file>